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575" windowHeight="10515"/>
  </bookViews>
  <sheets>
    <sheet name="계산기" sheetId="1" r:id="rId1"/>
    <sheet name="유의사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9" i="1"/>
  <c r="I7" i="1"/>
  <c r="E27" i="1" l="1"/>
  <c r="I19" i="1" l="1"/>
  <c r="I17" i="1"/>
  <c r="I15" i="1"/>
</calcChain>
</file>

<file path=xl/sharedStrings.xml><?xml version="1.0" encoding="utf-8"?>
<sst xmlns="http://schemas.openxmlformats.org/spreadsheetml/2006/main" count="57" uniqueCount="42">
  <si>
    <t>재료 시세</t>
    <phoneticPr fontId="2" type="noConversion"/>
  </si>
  <si>
    <t>숨
결</t>
    <phoneticPr fontId="2" type="noConversion"/>
  </si>
  <si>
    <t>재련재료</t>
    <phoneticPr fontId="2" type="noConversion"/>
  </si>
  <si>
    <t>시 세</t>
    <phoneticPr fontId="2" type="noConversion"/>
  </si>
  <si>
    <t>대지</t>
    <phoneticPr fontId="2" type="noConversion"/>
  </si>
  <si>
    <t>용암</t>
    <phoneticPr fontId="2" type="noConversion"/>
  </si>
  <si>
    <t>아크</t>
    <phoneticPr fontId="2" type="noConversion"/>
  </si>
  <si>
    <t>태
양
석</t>
    <phoneticPr fontId="2" type="noConversion"/>
  </si>
  <si>
    <t>소</t>
    <phoneticPr fontId="2" type="noConversion"/>
  </si>
  <si>
    <t>중</t>
    <phoneticPr fontId="2" type="noConversion"/>
  </si>
  <si>
    <t>대</t>
    <phoneticPr fontId="2" type="noConversion"/>
  </si>
  <si>
    <t>돌
파
석</t>
    <phoneticPr fontId="2" type="noConversion"/>
  </si>
  <si>
    <t>기
타</t>
    <phoneticPr fontId="2" type="noConversion"/>
  </si>
  <si>
    <t>부서진</t>
    <phoneticPr fontId="2" type="noConversion"/>
  </si>
  <si>
    <t>단단한</t>
    <phoneticPr fontId="2" type="noConversion"/>
  </si>
  <si>
    <t>연마된</t>
    <phoneticPr fontId="2" type="noConversion"/>
  </si>
  <si>
    <t>빛나는</t>
    <phoneticPr fontId="2" type="noConversion"/>
  </si>
  <si>
    <t>망치</t>
    <phoneticPr fontId="2" type="noConversion"/>
  </si>
  <si>
    <t>파편</t>
    <phoneticPr fontId="2" type="noConversion"/>
  </si>
  <si>
    <t>품앗이 정산</t>
    <phoneticPr fontId="2" type="noConversion"/>
  </si>
  <si>
    <t>지도등급</t>
    <phoneticPr fontId="2" type="noConversion"/>
  </si>
  <si>
    <t>수익</t>
    <phoneticPr fontId="2" type="noConversion"/>
  </si>
  <si>
    <t>노래지도</t>
    <phoneticPr fontId="2" type="noConversion"/>
  </si>
  <si>
    <t>희귀</t>
    <phoneticPr fontId="2" type="noConversion"/>
  </si>
  <si>
    <t>영웅</t>
    <phoneticPr fontId="2" type="noConversion"/>
  </si>
  <si>
    <t>전설</t>
    <phoneticPr fontId="2" type="noConversion"/>
  </si>
  <si>
    <t>악세지도</t>
    <phoneticPr fontId="2" type="noConversion"/>
  </si>
  <si>
    <t>전설</t>
    <phoneticPr fontId="2" type="noConversion"/>
  </si>
  <si>
    <t>영웅</t>
    <phoneticPr fontId="2" type="noConversion"/>
  </si>
  <si>
    <t>대지숨결, 태양석 소, 45골드</t>
    <phoneticPr fontId="2" type="noConversion"/>
  </si>
  <si>
    <t>태양석 중, 돌파석(단단한, 연마된), 파편 400개</t>
    <phoneticPr fontId="2" type="noConversion"/>
  </si>
  <si>
    <t>태양석 소, 돌파석(부서진, 단단한), 파편 200개</t>
    <phoneticPr fontId="2" type="noConversion"/>
  </si>
  <si>
    <t>태양석 대, 돌파석(연마된, 빛나는), 파편 1000개</t>
    <phoneticPr fontId="2" type="noConversion"/>
  </si>
  <si>
    <t>아크숨결, 태양석 대, 망치, 190골드</t>
    <phoneticPr fontId="2" type="noConversion"/>
  </si>
  <si>
    <t>노래지도 보상</t>
    <phoneticPr fontId="2" type="noConversion"/>
  </si>
  <si>
    <t>악세지도 보상</t>
    <phoneticPr fontId="2" type="noConversion"/>
  </si>
  <si>
    <t>1. 거래가능한 재료에 대해서는 거래소 수수료 5%를 적용함
2. 악세지도에서 나오는 태양석 파편의 값어치도 수익에 포함함
3. 영웅급 노래지도에서 나오는 우마르 망치의 드랍율을 80%로 가정함
4. 실링, 주간레이드 입장권, 기타 잡템은 계산에서 제외함
5. 모든 수익계산은 아래의 표에 근거함</t>
    <phoneticPr fontId="2" type="noConversion"/>
  </si>
  <si>
    <t xml:space="preserve"> by 아만-나는총잡이로소이다
 update : 2019.10.08</t>
    <phoneticPr fontId="2" type="noConversion"/>
  </si>
  <si>
    <t>용암숨결, 태양석 중, 망치(80%), 100골드</t>
    <phoneticPr fontId="2" type="noConversion"/>
  </si>
  <si>
    <t>입력</t>
    <phoneticPr fontId="2" type="noConversion"/>
  </si>
  <si>
    <t>입력</t>
    <phoneticPr fontId="2" type="noConversion"/>
  </si>
  <si>
    <t>입력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</si>
</sst>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vertical="top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9966FF"/>
      <color rgb="FF0099FF"/>
      <color rgb="FF9933FF"/>
      <color rgb="FFBA7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직사각형 2"/>
        <xdr:cNvSpPr/>
      </xdr:nvSpPr>
      <xdr:spPr>
        <a:xfrm>
          <a:off x="409574" y="419100"/>
          <a:ext cx="419101" cy="419100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" name="직사각형 3"/>
        <xdr:cNvSpPr/>
      </xdr:nvSpPr>
      <xdr:spPr>
        <a:xfrm>
          <a:off x="381000" y="83820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7</xdr:row>
      <xdr:rowOff>1</xdr:rowOff>
    </xdr:from>
    <xdr:to>
      <xdr:col>3</xdr:col>
      <xdr:colOff>0</xdr:colOff>
      <xdr:row>9</xdr:row>
      <xdr:rowOff>1</xdr:rowOff>
    </xdr:to>
    <xdr:sp macro="" textlink="">
      <xdr:nvSpPr>
        <xdr:cNvPr id="5" name="직사각형 4"/>
        <xdr:cNvSpPr/>
      </xdr:nvSpPr>
      <xdr:spPr>
        <a:xfrm>
          <a:off x="381000" y="1257301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" name="직사각형 5"/>
        <xdr:cNvSpPr/>
      </xdr:nvSpPr>
      <xdr:spPr>
        <a:xfrm>
          <a:off x="381000" y="188595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11</xdr:row>
      <xdr:rowOff>1</xdr:rowOff>
    </xdr:from>
    <xdr:to>
      <xdr:col>3</xdr:col>
      <xdr:colOff>0</xdr:colOff>
      <xdr:row>13</xdr:row>
      <xdr:rowOff>1</xdr:rowOff>
    </xdr:to>
    <xdr:sp macro="" textlink="">
      <xdr:nvSpPr>
        <xdr:cNvPr id="7" name="직사각형 6"/>
        <xdr:cNvSpPr/>
      </xdr:nvSpPr>
      <xdr:spPr>
        <a:xfrm>
          <a:off x="381000" y="2305051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" name="직사각형 7"/>
        <xdr:cNvSpPr/>
      </xdr:nvSpPr>
      <xdr:spPr>
        <a:xfrm>
          <a:off x="381000" y="272415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" name="직사각형 8"/>
        <xdr:cNvSpPr/>
      </xdr:nvSpPr>
      <xdr:spPr>
        <a:xfrm>
          <a:off x="381000" y="314325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" name="직사각형 9"/>
        <xdr:cNvSpPr/>
      </xdr:nvSpPr>
      <xdr:spPr>
        <a:xfrm>
          <a:off x="381000" y="356235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18</xdr:row>
      <xdr:rowOff>188015</xdr:rowOff>
    </xdr:from>
    <xdr:to>
      <xdr:col>3</xdr:col>
      <xdr:colOff>0</xdr:colOff>
      <xdr:row>21</xdr:row>
      <xdr:rowOff>0</xdr:rowOff>
    </xdr:to>
    <xdr:sp macro="" textlink="">
      <xdr:nvSpPr>
        <xdr:cNvPr id="11" name="직사각형 10"/>
        <xdr:cNvSpPr/>
      </xdr:nvSpPr>
      <xdr:spPr>
        <a:xfrm>
          <a:off x="381000" y="3959915"/>
          <a:ext cx="419100" cy="440635"/>
        </a:xfrm>
        <a:prstGeom prst="rect">
          <a:avLst/>
        </a:prstGeom>
        <a:blipFill dpi="0"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23</xdr:row>
      <xdr:rowOff>21535</xdr:rowOff>
    </xdr:to>
    <xdr:sp macro="" textlink="">
      <xdr:nvSpPr>
        <xdr:cNvPr id="13" name="직사각형 12"/>
        <xdr:cNvSpPr/>
      </xdr:nvSpPr>
      <xdr:spPr>
        <a:xfrm>
          <a:off x="381000" y="4400550"/>
          <a:ext cx="419100" cy="440635"/>
        </a:xfrm>
        <a:prstGeom prst="rect">
          <a:avLst/>
        </a:prstGeom>
        <a:blipFill dpi="0"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4" name="직사각형 13"/>
        <xdr:cNvSpPr/>
      </xdr:nvSpPr>
      <xdr:spPr>
        <a:xfrm>
          <a:off x="381000" y="481965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0</xdr:colOff>
      <xdr:row>26</xdr:row>
      <xdr:rowOff>1</xdr:rowOff>
    </xdr:from>
    <xdr:to>
      <xdr:col>3</xdr:col>
      <xdr:colOff>0</xdr:colOff>
      <xdr:row>28</xdr:row>
      <xdr:rowOff>1</xdr:rowOff>
    </xdr:to>
    <xdr:sp macro="" textlink="">
      <xdr:nvSpPr>
        <xdr:cNvPr id="15" name="직사각형 14"/>
        <xdr:cNvSpPr/>
      </xdr:nvSpPr>
      <xdr:spPr>
        <a:xfrm>
          <a:off x="381000" y="5476876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</xdr:col>
      <xdr:colOff>123825</xdr:colOff>
      <xdr:row>11</xdr:row>
      <xdr:rowOff>76200</xdr:rowOff>
    </xdr:from>
    <xdr:to>
      <xdr:col>5</xdr:col>
      <xdr:colOff>609600</xdr:colOff>
      <xdr:row>13</xdr:row>
      <xdr:rowOff>28575</xdr:rowOff>
    </xdr:to>
    <xdr:sp macro="" textlink="">
      <xdr:nvSpPr>
        <xdr:cNvPr id="16" name="오른쪽 화살표 15"/>
        <xdr:cNvSpPr/>
      </xdr:nvSpPr>
      <xdr:spPr>
        <a:xfrm>
          <a:off x="1952625" y="2409825"/>
          <a:ext cx="485775" cy="371475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8" name="직사각형 17"/>
        <xdr:cNvSpPr/>
      </xdr:nvSpPr>
      <xdr:spPr>
        <a:xfrm>
          <a:off x="2514600" y="85725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9" name="직사각형 18"/>
        <xdr:cNvSpPr/>
      </xdr:nvSpPr>
      <xdr:spPr>
        <a:xfrm>
          <a:off x="2514600" y="127635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0" name="직사각형 19"/>
        <xdr:cNvSpPr/>
      </xdr:nvSpPr>
      <xdr:spPr>
        <a:xfrm>
          <a:off x="2514600" y="169545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4" name="직사각형 23"/>
        <xdr:cNvSpPr/>
      </xdr:nvSpPr>
      <xdr:spPr>
        <a:xfrm>
          <a:off x="2514600" y="232410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6" name="직사각형 25"/>
        <xdr:cNvSpPr/>
      </xdr:nvSpPr>
      <xdr:spPr>
        <a:xfrm>
          <a:off x="2514600" y="274320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27" name="직사각형 26"/>
        <xdr:cNvSpPr/>
      </xdr:nvSpPr>
      <xdr:spPr>
        <a:xfrm>
          <a:off x="2514600" y="3162300"/>
          <a:ext cx="419100" cy="419100"/>
        </a:xfrm>
        <a:prstGeom prst="rect">
          <a:avLst/>
        </a:prstGeom>
        <a:blipFill dpi="0" rotWithShape="1"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showGridLines="0" tabSelected="1" workbookViewId="0">
      <selection activeCell="K25" sqref="K25"/>
    </sheetView>
  </sheetViews>
  <sheetFormatPr defaultRowHeight="16.5" x14ac:dyDescent="0.3"/>
  <cols>
    <col min="1" max="1" width="1.625" customWidth="1"/>
    <col min="2" max="2" width="3.375" customWidth="1"/>
    <col min="3" max="3" width="5.5" customWidth="1"/>
    <col min="4" max="4" width="6.5" customWidth="1"/>
    <col min="5" max="5" width="7" customWidth="1"/>
    <col min="7" max="7" width="5.5" customWidth="1"/>
    <col min="8" max="8" width="6.25" customWidth="1"/>
  </cols>
  <sheetData>
    <row r="1" spans="2:9" ht="17.25" thickBot="1" x14ac:dyDescent="0.35"/>
    <row r="2" spans="2:9" ht="17.25" thickBot="1" x14ac:dyDescent="0.35">
      <c r="B2" s="8" t="s">
        <v>0</v>
      </c>
      <c r="C2" s="9"/>
      <c r="D2" s="9"/>
      <c r="E2" s="10"/>
    </row>
    <row r="3" spans="2:9" ht="17.25" thickBot="1" x14ac:dyDescent="0.35">
      <c r="B3" s="11" t="s">
        <v>2</v>
      </c>
      <c r="C3" s="12"/>
      <c r="D3" s="12"/>
      <c r="E3" s="1" t="s">
        <v>3</v>
      </c>
    </row>
    <row r="4" spans="2:9" ht="16.5" customHeight="1" thickBot="1" x14ac:dyDescent="0.35">
      <c r="B4" s="17" t="s">
        <v>1</v>
      </c>
      <c r="C4" s="16"/>
      <c r="D4" s="13" t="s">
        <v>4</v>
      </c>
      <c r="E4" s="23" t="s">
        <v>39</v>
      </c>
      <c r="G4" s="8" t="s">
        <v>19</v>
      </c>
      <c r="H4" s="9"/>
      <c r="I4" s="10"/>
    </row>
    <row r="5" spans="2:9" x14ac:dyDescent="0.3">
      <c r="B5" s="17"/>
      <c r="C5" s="16"/>
      <c r="D5" s="13"/>
      <c r="E5" s="24"/>
      <c r="G5" s="11" t="s">
        <v>20</v>
      </c>
      <c r="H5" s="12"/>
      <c r="I5" s="1" t="s">
        <v>21</v>
      </c>
    </row>
    <row r="6" spans="2:9" x14ac:dyDescent="0.3">
      <c r="B6" s="17"/>
      <c r="C6" s="16"/>
      <c r="D6" s="14" t="s">
        <v>5</v>
      </c>
      <c r="E6" s="23" t="s">
        <v>40</v>
      </c>
      <c r="G6" s="25" t="s">
        <v>22</v>
      </c>
      <c r="H6" s="26"/>
      <c r="I6" s="27"/>
    </row>
    <row r="7" spans="2:9" x14ac:dyDescent="0.3">
      <c r="B7" s="17"/>
      <c r="C7" s="16"/>
      <c r="D7" s="14"/>
      <c r="E7" s="24"/>
      <c r="G7" s="2"/>
      <c r="H7" s="37" t="s">
        <v>23</v>
      </c>
      <c r="I7" s="23" t="e">
        <f>(E4+E10)*4*0.95+45*4</f>
        <v>#VALUE!</v>
      </c>
    </row>
    <row r="8" spans="2:9" x14ac:dyDescent="0.3">
      <c r="B8" s="17"/>
      <c r="C8" s="16"/>
      <c r="D8" s="15" t="s">
        <v>6</v>
      </c>
      <c r="E8" s="23" t="s">
        <v>40</v>
      </c>
      <c r="G8" s="2"/>
      <c r="H8" s="38"/>
      <c r="I8" s="24"/>
    </row>
    <row r="9" spans="2:9" x14ac:dyDescent="0.3">
      <c r="B9" s="17"/>
      <c r="C9" s="16"/>
      <c r="D9" s="15"/>
      <c r="E9" s="24"/>
      <c r="G9" s="2"/>
      <c r="H9" s="34" t="s">
        <v>24</v>
      </c>
      <c r="I9" s="23" t="e">
        <f>(E6+E12+(E24*0.8))*4*0.95+100*4</f>
        <v>#VALUE!</v>
      </c>
    </row>
    <row r="10" spans="2:9" x14ac:dyDescent="0.3">
      <c r="B10" s="17" t="s">
        <v>7</v>
      </c>
      <c r="C10" s="16"/>
      <c r="D10" s="13" t="s">
        <v>8</v>
      </c>
      <c r="E10" s="23" t="s">
        <v>41</v>
      </c>
      <c r="G10" s="2"/>
      <c r="H10" s="35"/>
      <c r="I10" s="24"/>
    </row>
    <row r="11" spans="2:9" x14ac:dyDescent="0.3">
      <c r="B11" s="20"/>
      <c r="C11" s="16"/>
      <c r="D11" s="13"/>
      <c r="E11" s="24"/>
      <c r="G11" s="2"/>
      <c r="H11" s="21" t="s">
        <v>25</v>
      </c>
      <c r="I11" s="23" t="e">
        <f>(E8+E14+E24)*4*0.95+190*4</f>
        <v>#VALUE!</v>
      </c>
    </row>
    <row r="12" spans="2:9" x14ac:dyDescent="0.3">
      <c r="B12" s="20"/>
      <c r="C12" s="16"/>
      <c r="D12" s="14" t="s">
        <v>9</v>
      </c>
      <c r="E12" s="23" t="s">
        <v>40</v>
      </c>
      <c r="G12" s="2"/>
      <c r="H12" s="36"/>
      <c r="I12" s="24"/>
    </row>
    <row r="13" spans="2:9" x14ac:dyDescent="0.3">
      <c r="B13" s="20"/>
      <c r="C13" s="16"/>
      <c r="D13" s="14"/>
      <c r="E13" s="24"/>
      <c r="G13" s="4"/>
      <c r="H13" s="5"/>
      <c r="I13" s="6"/>
    </row>
    <row r="14" spans="2:9" x14ac:dyDescent="0.3">
      <c r="B14" s="20"/>
      <c r="C14" s="16"/>
      <c r="D14" s="15" t="s">
        <v>10</v>
      </c>
      <c r="E14" s="23" t="s">
        <v>40</v>
      </c>
      <c r="G14" s="25" t="s">
        <v>26</v>
      </c>
      <c r="H14" s="26"/>
      <c r="I14" s="27"/>
    </row>
    <row r="15" spans="2:9" x14ac:dyDescent="0.3">
      <c r="B15" s="20"/>
      <c r="C15" s="16"/>
      <c r="D15" s="15"/>
      <c r="E15" s="24"/>
      <c r="G15" s="2"/>
      <c r="H15" s="37" t="s">
        <v>23</v>
      </c>
      <c r="I15" s="23" t="e">
        <f>(E10+E16+E18)*4*0.95+(E27*200)*4</f>
        <v>#VALUE!</v>
      </c>
    </row>
    <row r="16" spans="2:9" x14ac:dyDescent="0.3">
      <c r="B16" s="17" t="s">
        <v>11</v>
      </c>
      <c r="C16" s="16"/>
      <c r="D16" s="34" t="s">
        <v>13</v>
      </c>
      <c r="E16" s="23" t="s">
        <v>40</v>
      </c>
      <c r="G16" s="2"/>
      <c r="H16" s="38"/>
      <c r="I16" s="24"/>
    </row>
    <row r="17" spans="2:9" x14ac:dyDescent="0.3">
      <c r="B17" s="20"/>
      <c r="C17" s="16"/>
      <c r="D17" s="35"/>
      <c r="E17" s="24"/>
      <c r="G17" s="2"/>
      <c r="H17" s="34" t="s">
        <v>24</v>
      </c>
      <c r="I17" s="23" t="e">
        <f>(E12+E18+E20)*4*0.95+(E27*400)*4</f>
        <v>#VALUE!</v>
      </c>
    </row>
    <row r="18" spans="2:9" x14ac:dyDescent="0.3">
      <c r="B18" s="20"/>
      <c r="C18" s="16"/>
      <c r="D18" s="34" t="s">
        <v>14</v>
      </c>
      <c r="E18" s="23" t="s">
        <v>40</v>
      </c>
      <c r="G18" s="2"/>
      <c r="H18" s="35"/>
      <c r="I18" s="24"/>
    </row>
    <row r="19" spans="2:9" x14ac:dyDescent="0.3">
      <c r="B19" s="20"/>
      <c r="C19" s="16"/>
      <c r="D19" s="35"/>
      <c r="E19" s="24"/>
      <c r="G19" s="2"/>
      <c r="H19" s="21" t="s">
        <v>25</v>
      </c>
      <c r="I19" s="23" t="e">
        <f>(E14+E20+E22)*4*0.95+(E27*1000)*4</f>
        <v>#VALUE!</v>
      </c>
    </row>
    <row r="20" spans="2:9" ht="17.25" thickBot="1" x14ac:dyDescent="0.35">
      <c r="B20" s="20"/>
      <c r="C20" s="16"/>
      <c r="D20" s="21" t="s">
        <v>15</v>
      </c>
      <c r="E20" s="23" t="s">
        <v>40</v>
      </c>
      <c r="G20" s="3"/>
      <c r="H20" s="22"/>
      <c r="I20" s="39"/>
    </row>
    <row r="21" spans="2:9" x14ac:dyDescent="0.3">
      <c r="B21" s="20"/>
      <c r="C21" s="16"/>
      <c r="D21" s="36"/>
      <c r="E21" s="24"/>
    </row>
    <row r="22" spans="2:9" x14ac:dyDescent="0.3">
      <c r="B22" s="20"/>
      <c r="C22" s="16"/>
      <c r="D22" s="21" t="s">
        <v>16</v>
      </c>
      <c r="E22" s="23" t="s">
        <v>40</v>
      </c>
    </row>
    <row r="23" spans="2:9" x14ac:dyDescent="0.3">
      <c r="B23" s="20"/>
      <c r="C23" s="16"/>
      <c r="D23" s="36"/>
      <c r="E23" s="24"/>
    </row>
    <row r="24" spans="2:9" x14ac:dyDescent="0.3">
      <c r="B24" s="17" t="s">
        <v>12</v>
      </c>
      <c r="C24" s="16"/>
      <c r="D24" s="21" t="s">
        <v>17</v>
      </c>
      <c r="E24" s="23" t="s">
        <v>40</v>
      </c>
    </row>
    <row r="25" spans="2:9" ht="17.25" thickBot="1" x14ac:dyDescent="0.35">
      <c r="B25" s="19"/>
      <c r="C25" s="18"/>
      <c r="D25" s="22"/>
      <c r="E25" s="24"/>
    </row>
    <row r="26" spans="2:9" ht="17.25" thickBot="1" x14ac:dyDescent="0.35"/>
    <row r="27" spans="2:9" x14ac:dyDescent="0.3">
      <c r="C27" s="28"/>
      <c r="D27" s="30" t="s">
        <v>18</v>
      </c>
      <c r="E27" s="32" t="e">
        <f>(E10+E12+E14)/3000</f>
        <v>#VALUE!</v>
      </c>
    </row>
    <row r="28" spans="2:9" ht="17.25" thickBot="1" x14ac:dyDescent="0.35">
      <c r="C28" s="29"/>
      <c r="D28" s="31"/>
      <c r="E28" s="33"/>
    </row>
  </sheetData>
  <mergeCells count="58">
    <mergeCell ref="H19:H20"/>
    <mergeCell ref="I19:I20"/>
    <mergeCell ref="H15:H16"/>
    <mergeCell ref="H17:H18"/>
    <mergeCell ref="I15:I16"/>
    <mergeCell ref="I17:I18"/>
    <mergeCell ref="G14:I14"/>
    <mergeCell ref="H11:H12"/>
    <mergeCell ref="I11:I12"/>
    <mergeCell ref="H7:H8"/>
    <mergeCell ref="H9:H10"/>
    <mergeCell ref="I7:I8"/>
    <mergeCell ref="I9:I10"/>
    <mergeCell ref="G6:I6"/>
    <mergeCell ref="C27:C28"/>
    <mergeCell ref="D27:D28"/>
    <mergeCell ref="E27:E28"/>
    <mergeCell ref="G4:I4"/>
    <mergeCell ref="G5:H5"/>
    <mergeCell ref="E14:E15"/>
    <mergeCell ref="E16:E17"/>
    <mergeCell ref="E18:E19"/>
    <mergeCell ref="E20:E21"/>
    <mergeCell ref="E22:E23"/>
    <mergeCell ref="E24:E25"/>
    <mergeCell ref="D16:D17"/>
    <mergeCell ref="D18:D19"/>
    <mergeCell ref="D20:D21"/>
    <mergeCell ref="D22:D23"/>
    <mergeCell ref="D24:D25"/>
    <mergeCell ref="E4:E5"/>
    <mergeCell ref="E6:E7"/>
    <mergeCell ref="E8:E9"/>
    <mergeCell ref="E10:E11"/>
    <mergeCell ref="E12:E13"/>
    <mergeCell ref="D10:D11"/>
    <mergeCell ref="D12:D13"/>
    <mergeCell ref="D14:D15"/>
    <mergeCell ref="C24:C25"/>
    <mergeCell ref="B24:B25"/>
    <mergeCell ref="C10:C11"/>
    <mergeCell ref="C12:C13"/>
    <mergeCell ref="C14:C15"/>
    <mergeCell ref="B10:B15"/>
    <mergeCell ref="C16:C17"/>
    <mergeCell ref="C18:C19"/>
    <mergeCell ref="C20:C21"/>
    <mergeCell ref="C22:C23"/>
    <mergeCell ref="B16:B23"/>
    <mergeCell ref="B2:E2"/>
    <mergeCell ref="B3:D3"/>
    <mergeCell ref="D4:D5"/>
    <mergeCell ref="D6:D7"/>
    <mergeCell ref="D8:D9"/>
    <mergeCell ref="C6:C7"/>
    <mergeCell ref="C4:C5"/>
    <mergeCell ref="C8:C9"/>
    <mergeCell ref="B4:B9"/>
  </mergeCells>
  <phoneticPr fontId="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workbookViewId="0">
      <selection activeCell="H16" sqref="H16"/>
    </sheetView>
  </sheetViews>
  <sheetFormatPr defaultRowHeight="16.5" x14ac:dyDescent="0.3"/>
  <cols>
    <col min="1" max="2" width="1.625" customWidth="1"/>
    <col min="3" max="3" width="2.625" customWidth="1"/>
    <col min="4" max="4" width="4.25" customWidth="1"/>
    <col min="7" max="7" width="18.375" customWidth="1"/>
    <col min="8" max="8" width="14.875" customWidth="1"/>
  </cols>
  <sheetData>
    <row r="2" spans="2:8" ht="16.5" customHeight="1" x14ac:dyDescent="0.3">
      <c r="B2" s="42" t="s">
        <v>36</v>
      </c>
      <c r="C2" s="42"/>
      <c r="D2" s="42"/>
      <c r="E2" s="42"/>
      <c r="F2" s="42"/>
      <c r="G2" s="42"/>
      <c r="H2" s="42"/>
    </row>
    <row r="3" spans="2:8" x14ac:dyDescent="0.3">
      <c r="B3" s="42"/>
      <c r="C3" s="42"/>
      <c r="D3" s="42"/>
      <c r="E3" s="42"/>
      <c r="F3" s="42"/>
      <c r="G3" s="42"/>
      <c r="H3" s="42"/>
    </row>
    <row r="4" spans="2:8" x14ac:dyDescent="0.3">
      <c r="B4" s="42"/>
      <c r="C4" s="42"/>
      <c r="D4" s="42"/>
      <c r="E4" s="42"/>
      <c r="F4" s="42"/>
      <c r="G4" s="42"/>
      <c r="H4" s="42"/>
    </row>
    <row r="5" spans="2:8" x14ac:dyDescent="0.3">
      <c r="B5" s="42"/>
      <c r="C5" s="42"/>
      <c r="D5" s="42"/>
      <c r="E5" s="42"/>
      <c r="F5" s="42"/>
      <c r="G5" s="42"/>
      <c r="H5" s="42"/>
    </row>
    <row r="6" spans="2:8" x14ac:dyDescent="0.3">
      <c r="B6" s="42"/>
      <c r="C6" s="42"/>
      <c r="D6" s="42"/>
      <c r="E6" s="42"/>
      <c r="F6" s="42"/>
      <c r="G6" s="42"/>
      <c r="H6" s="42"/>
    </row>
    <row r="7" spans="2:8" x14ac:dyDescent="0.3">
      <c r="B7" s="7"/>
      <c r="C7" s="40" t="s">
        <v>34</v>
      </c>
      <c r="D7" s="40"/>
      <c r="E7" s="40"/>
      <c r="F7" s="40"/>
      <c r="G7" s="40"/>
      <c r="H7" s="7"/>
    </row>
    <row r="8" spans="2:8" x14ac:dyDescent="0.3">
      <c r="B8" s="7"/>
      <c r="C8" s="40" t="s">
        <v>23</v>
      </c>
      <c r="D8" s="40"/>
      <c r="E8" s="41" t="s">
        <v>29</v>
      </c>
      <c r="F8" s="41"/>
      <c r="G8" s="41"/>
      <c r="H8" s="7"/>
    </row>
    <row r="9" spans="2:8" x14ac:dyDescent="0.3">
      <c r="B9" s="7"/>
      <c r="C9" s="40" t="s">
        <v>28</v>
      </c>
      <c r="D9" s="40"/>
      <c r="E9" s="41" t="s">
        <v>38</v>
      </c>
      <c r="F9" s="41"/>
      <c r="G9" s="41"/>
      <c r="H9" s="7"/>
    </row>
    <row r="10" spans="2:8" x14ac:dyDescent="0.3">
      <c r="B10" s="7"/>
      <c r="C10" s="40" t="s">
        <v>27</v>
      </c>
      <c r="D10" s="40"/>
      <c r="E10" s="41" t="s">
        <v>33</v>
      </c>
      <c r="F10" s="41"/>
      <c r="G10" s="41"/>
      <c r="H10" s="7"/>
    </row>
    <row r="11" spans="2:8" x14ac:dyDescent="0.3">
      <c r="B11" s="7"/>
      <c r="C11" s="40" t="s">
        <v>35</v>
      </c>
      <c r="D11" s="40"/>
      <c r="E11" s="40"/>
      <c r="F11" s="40"/>
      <c r="G11" s="40"/>
      <c r="H11" s="7"/>
    </row>
    <row r="12" spans="2:8" x14ac:dyDescent="0.3">
      <c r="B12" s="7"/>
      <c r="C12" s="40" t="s">
        <v>23</v>
      </c>
      <c r="D12" s="40"/>
      <c r="E12" s="41" t="s">
        <v>31</v>
      </c>
      <c r="F12" s="41"/>
      <c r="G12" s="41"/>
      <c r="H12" s="7"/>
    </row>
    <row r="13" spans="2:8" x14ac:dyDescent="0.3">
      <c r="B13" s="7"/>
      <c r="C13" s="40" t="s">
        <v>28</v>
      </c>
      <c r="D13" s="40"/>
      <c r="E13" s="41" t="s">
        <v>30</v>
      </c>
      <c r="F13" s="41"/>
      <c r="G13" s="41"/>
      <c r="H13" s="7"/>
    </row>
    <row r="14" spans="2:8" x14ac:dyDescent="0.3">
      <c r="B14" s="7"/>
      <c r="C14" s="40" t="s">
        <v>27</v>
      </c>
      <c r="D14" s="40"/>
      <c r="E14" s="41" t="s">
        <v>32</v>
      </c>
      <c r="F14" s="41"/>
      <c r="G14" s="41"/>
      <c r="H14" s="7"/>
    </row>
    <row r="15" spans="2:8" x14ac:dyDescent="0.3">
      <c r="B15" s="7"/>
      <c r="C15" s="7"/>
      <c r="D15" s="7"/>
      <c r="E15" s="7"/>
      <c r="F15" s="7"/>
      <c r="G15" s="7"/>
      <c r="H15" s="7"/>
    </row>
    <row r="17" spans="2:6" x14ac:dyDescent="0.3">
      <c r="B17" s="44" t="s">
        <v>37</v>
      </c>
      <c r="C17" s="43"/>
      <c r="D17" s="43"/>
      <c r="E17" s="43"/>
      <c r="F17" s="43"/>
    </row>
    <row r="18" spans="2:6" x14ac:dyDescent="0.3">
      <c r="B18" s="43"/>
      <c r="C18" s="43"/>
      <c r="D18" s="43"/>
      <c r="E18" s="43"/>
      <c r="F18" s="43"/>
    </row>
  </sheetData>
  <mergeCells count="16">
    <mergeCell ref="B17:F18"/>
    <mergeCell ref="C13:D13"/>
    <mergeCell ref="E13:G13"/>
    <mergeCell ref="C14:D14"/>
    <mergeCell ref="E14:G14"/>
    <mergeCell ref="C9:D9"/>
    <mergeCell ref="C10:D10"/>
    <mergeCell ref="E10:G10"/>
    <mergeCell ref="C7:G7"/>
    <mergeCell ref="C11:G11"/>
    <mergeCell ref="C12:D12"/>
    <mergeCell ref="E12:G12"/>
    <mergeCell ref="B2:H6"/>
    <mergeCell ref="E8:G8"/>
    <mergeCell ref="E9:G9"/>
    <mergeCell ref="C8:D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계산기</vt:lpstr>
      <vt:lpstr>유의사항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2019-10-06T10:22:21Z</dcterms:created>
  <dcterms:modified xsi:type="dcterms:W3CDTF">2019-10-08T13:12:58Z</dcterms:modified>
</cp:coreProperties>
</file>