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F7" i="1" s="1"/>
  <c r="D7" i="1"/>
  <c r="D8" i="1"/>
  <c r="D9" i="1"/>
  <c r="D10" i="1"/>
  <c r="D11" i="1"/>
  <c r="D6" i="1"/>
  <c r="G7" i="1" l="1"/>
  <c r="H7" i="1" s="1"/>
  <c r="F9" i="1"/>
  <c r="G9" i="1" s="1"/>
  <c r="H9" i="1" s="1"/>
  <c r="F8" i="1"/>
  <c r="G8" i="1" s="1"/>
  <c r="H8" i="1" s="1"/>
  <c r="F6" i="1"/>
  <c r="G6" i="1" s="1"/>
  <c r="H6" i="1" s="1"/>
  <c r="F11" i="1"/>
  <c r="G11" i="1" s="1"/>
  <c r="H11" i="1" s="1"/>
  <c r="F10" i="1"/>
  <c r="G10" i="1" s="1"/>
  <c r="H10" i="1" s="1"/>
</calcChain>
</file>

<file path=xl/comments1.xml><?xml version="1.0" encoding="utf-8"?>
<comments xmlns="http://schemas.openxmlformats.org/spreadsheetml/2006/main">
  <authors>
    <author>Judy Hopps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Judy Hopps: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<sst xmlns="http://schemas.openxmlformats.org/spreadsheetml/2006/main" count="19" uniqueCount="19">
  <si>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크리스탈</t>
    <phoneticPr fontId="2" type="noConversion"/>
  </si>
  <si>
    <t>골드</t>
    <phoneticPr fontId="2" type="noConversion"/>
  </si>
  <si>
    <t>1크리스탈</t>
    <phoneticPr fontId="2" type="noConversion"/>
  </si>
  <si>
    <t>골드가</t>
    <phoneticPr fontId="2" type="noConversion"/>
  </si>
  <si>
    <t>수량</t>
    <phoneticPr fontId="2" type="noConversion"/>
  </si>
  <si>
    <t>골드합계</t>
    <phoneticPr fontId="2" type="noConversion"/>
  </si>
  <si>
    <t>합계</t>
    <phoneticPr fontId="2" type="noConversion"/>
  </si>
  <si>
    <t>판별</t>
    <phoneticPr fontId="2" type="noConversion"/>
  </si>
  <si>
    <t>크리스탈 
가격</t>
    <phoneticPr fontId="2" type="noConversion"/>
  </si>
  <si>
    <t>크리스탈 
합계</t>
    <phoneticPr fontId="2" type="noConversion"/>
  </si>
  <si>
    <t>30 이상 ~ 100 미만</t>
    <phoneticPr fontId="2" type="noConversion"/>
  </si>
  <si>
    <t>100골드 이상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</si>
  <si>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**판별 기준**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9"/>
        <color theme="1"/>
        <rFont val="맑은 고딕"/>
        <family val="3"/>
        <charset val="129"/>
        <scheme val="minor"/>
      </rPr>
      <t>거래소 평균가에서 총합</t>
    </r>
    <phoneticPr fontId="2" type="noConversion"/>
  </si>
  <si>
    <t>30 미만 ~ -100 미만</t>
    <phoneticPr fontId="2" type="noConversion"/>
  </si>
  <si>
    <t xml:space="preserve"> -100 이상</t>
    <phoneticPr fontId="2" type="noConversion"/>
  </si>
  <si>
    <t>이득</t>
    <phoneticPr fontId="2" type="noConversion"/>
  </si>
  <si>
    <t>창렬</t>
    <phoneticPr fontId="2" type="noConversion"/>
  </si>
  <si>
    <t>핵창렬</t>
    <phoneticPr fontId="2" type="noConversion"/>
  </si>
  <si>
    <t>핵이득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</si>
</sst>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\ &quot;골드&quot;"/>
  </numFmts>
  <fonts count="12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나눔고딕"/>
      <family val="3"/>
      <charset val="129"/>
    </font>
    <font>
      <b/>
      <sz val="12"/>
      <color rgb="FF000000"/>
      <name val="나눔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표준" xfId="0" builtinId="0"/>
  </cellStyles>
  <dxfs count="2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1"/>
  <sheetViews>
    <sheetView tabSelected="1" workbookViewId="0">
      <selection activeCell="F2" sqref="F2"/>
    </sheetView>
  </sheetViews>
  <sheetFormatPr defaultRowHeight="16.5"/>
  <cols>
    <col min="2" max="2" width="10.375" customWidth="1"/>
    <col min="3" max="3" width="7.875" customWidth="1"/>
    <col min="4" max="4" width="10.875" customWidth="1"/>
    <col min="5" max="5" width="10.5" customWidth="1"/>
    <col min="6" max="6" width="9.625" customWidth="1"/>
    <col min="7" max="7" width="7.625" customWidth="1"/>
    <col min="8" max="8" width="10.75" customWidth="1"/>
    <col min="9" max="9" width="4" customWidth="1"/>
    <col min="12" max="12" width="8.5" customWidth="1"/>
  </cols>
  <sheetData>
    <row r="1" spans="2:12" ht="17.25" thickBot="1"/>
    <row r="2" spans="2:12" ht="17.25" thickBot="1">
      <c r="B2" s="7" t="s">
        <v>0</v>
      </c>
      <c r="C2" s="8" t="s">
        <v>1</v>
      </c>
      <c r="D2" s="12" t="s">
        <v>2</v>
      </c>
    </row>
    <row r="3" spans="2:12" ht="27.75" thickBot="1">
      <c r="B3" s="9">
        <v>535</v>
      </c>
      <c r="C3" s="10">
        <v>95</v>
      </c>
      <c r="D3" s="11">
        <f>ROUND(B3/C3,1)</f>
        <v>5.6</v>
      </c>
    </row>
    <row r="4" spans="2:12" ht="17.25" thickBot="1"/>
    <row r="5" spans="2:12" ht="33" customHeight="1" thickBot="1">
      <c r="B5" s="7" t="s">
        <v>3</v>
      </c>
      <c r="C5" s="13" t="s">
        <v>4</v>
      </c>
      <c r="D5" s="17" t="s">
        <v>5</v>
      </c>
      <c r="E5" s="21" t="s">
        <v>8</v>
      </c>
      <c r="F5" s="25" t="s">
        <v>9</v>
      </c>
      <c r="G5" s="29" t="s">
        <v>6</v>
      </c>
      <c r="H5" s="33" t="s">
        <v>7</v>
      </c>
      <c r="J5" s="37" t="s">
        <v>12</v>
      </c>
      <c r="K5" s="38"/>
      <c r="L5" s="39"/>
    </row>
    <row r="6" spans="2:12" ht="21.75" customHeight="1">
      <c r="B6" s="2">
        <v>500</v>
      </c>
      <c r="C6" s="14">
        <v>3</v>
      </c>
      <c r="D6" s="18">
        <f>B6*C6</f>
        <v>1500</v>
      </c>
      <c r="E6" s="22">
        <v>160</v>
      </c>
      <c r="F6" s="26">
        <f>$D$3*E6</f>
        <v>896</v>
      </c>
      <c r="G6" s="30">
        <f>D6-F6</f>
        <v>604</v>
      </c>
      <c r="H6" s="34" t="str">
        <f>IF(G6&gt;=100,"핵이득",IF(G6&gt;=30,"이득",IF(G6&gt;=-99,"창렬","핵창렬")))</f>
        <v>핵이득</v>
      </c>
      <c r="J6" s="40" t="s">
        <v>11</v>
      </c>
      <c r="K6" s="41"/>
      <c r="L6" s="4" t="s">
        <v>18</v>
      </c>
    </row>
    <row r="7" spans="2:12" ht="21.75" customHeight="1">
      <c r="B7" s="3">
        <v>115</v>
      </c>
      <c r="C7" s="15">
        <v>5</v>
      </c>
      <c r="D7" s="19">
        <f t="shared" ref="D7:D11" si="0">B7*C7</f>
        <v>575</v>
      </c>
      <c r="E7" s="23">
        <v>105</v>
      </c>
      <c r="F7" s="27">
        <f t="shared" ref="F7:F11" si="1">$D$3*E7</f>
        <v>588</v>
      </c>
      <c r="G7" s="31">
        <f t="shared" ref="G7:G11" si="2">D7-F7</f>
        <v>-13</v>
      </c>
      <c r="H7" s="35" t="str">
        <f t="shared" ref="H7:H11" si="3">IF(G7&gt;=100,"핵이득",IF(G7&gt;=30,"이득",IF(G7&gt;=-99,"창렬","핵창렬")))</f>
        <v>창렬</v>
      </c>
      <c r="J7" s="42" t="s">
        <v>10</v>
      </c>
      <c r="K7" s="43"/>
      <c r="L7" s="4" t="s">
        <v>15</v>
      </c>
    </row>
    <row r="8" spans="2:12" ht="21.75" customHeight="1">
      <c r="B8" s="3">
        <v>7</v>
      </c>
      <c r="C8" s="15">
        <v>100</v>
      </c>
      <c r="D8" s="19">
        <f t="shared" si="0"/>
        <v>700</v>
      </c>
      <c r="E8" s="23">
        <v>50</v>
      </c>
      <c r="F8" s="27">
        <f t="shared" si="1"/>
        <v>280</v>
      </c>
      <c r="G8" s="31">
        <f t="shared" si="2"/>
        <v>420</v>
      </c>
      <c r="H8" s="35" t="str">
        <f t="shared" si="3"/>
        <v>핵이득</v>
      </c>
      <c r="J8" s="42" t="s">
        <v>13</v>
      </c>
      <c r="K8" s="43"/>
      <c r="L8" s="5" t="s">
        <v>16</v>
      </c>
    </row>
    <row r="9" spans="2:12" ht="21.75" customHeight="1" thickBot="1">
      <c r="B9" s="3">
        <v>119</v>
      </c>
      <c r="C9" s="15">
        <v>9</v>
      </c>
      <c r="D9" s="19">
        <f t="shared" si="0"/>
        <v>1071</v>
      </c>
      <c r="E9" s="23">
        <v>190</v>
      </c>
      <c r="F9" s="27">
        <f t="shared" si="1"/>
        <v>1064</v>
      </c>
      <c r="G9" s="31">
        <f t="shared" si="2"/>
        <v>7</v>
      </c>
      <c r="H9" s="35" t="str">
        <f t="shared" si="3"/>
        <v>창렬</v>
      </c>
      <c r="J9" s="44" t="s">
        <v>14</v>
      </c>
      <c r="K9" s="45"/>
      <c r="L9" s="6" t="s">
        <v>17</v>
      </c>
    </row>
    <row r="10" spans="2:12" ht="21.75" customHeight="1">
      <c r="B10" s="3">
        <v>0</v>
      </c>
      <c r="C10" s="15">
        <v>0</v>
      </c>
      <c r="D10" s="19">
        <f t="shared" si="0"/>
        <v>0</v>
      </c>
      <c r="E10" s="23">
        <v>0</v>
      </c>
      <c r="F10" s="27">
        <f t="shared" si="1"/>
        <v>0</v>
      </c>
      <c r="G10" s="31">
        <f t="shared" si="2"/>
        <v>0</v>
      </c>
      <c r="H10" s="35" t="str">
        <f t="shared" si="3"/>
        <v>창렬</v>
      </c>
    </row>
    <row r="11" spans="2:12" ht="21.75" customHeight="1" thickBot="1">
      <c r="B11" s="1">
        <v>0</v>
      </c>
      <c r="C11" s="16">
        <v>0</v>
      </c>
      <c r="D11" s="20">
        <f t="shared" si="0"/>
        <v>0</v>
      </c>
      <c r="E11" s="24">
        <v>0</v>
      </c>
      <c r="F11" s="28">
        <f t="shared" si="1"/>
        <v>0</v>
      </c>
      <c r="G11" s="32">
        <f t="shared" si="2"/>
        <v>0</v>
      </c>
      <c r="H11" s="36" t="str">
        <f t="shared" si="3"/>
        <v>창렬</v>
      </c>
    </row>
  </sheetData>
  <mergeCells count="5">
    <mergeCell ref="J5:L5"/>
    <mergeCell ref="J6:K6"/>
    <mergeCell ref="J7:K7"/>
    <mergeCell ref="J8:K8"/>
    <mergeCell ref="J9:K9"/>
  </mergeCells>
  <phoneticPr fontId="2" type="noConversion"/>
  <conditionalFormatting sqref="H6">
    <cfRule type="containsText" dxfId="27" priority="28" operator="containsText" text="&quot;핵창렬&quot;,&quot;창렬&quot;">
      <formula>NOT(ISERROR(SEARCH("""핵창렬"",""창렬""",H6)))</formula>
    </cfRule>
  </conditionalFormatting>
  <conditionalFormatting sqref="H6:H11">
    <cfRule type="containsText" dxfId="26" priority="23" operator="containsText" text="핵이득">
      <formula>NOT(ISERROR(SEARCH("핵이득",H6)))</formula>
    </cfRule>
    <cfRule type="containsText" dxfId="25" priority="24" operator="containsText" text="이득">
      <formula>NOT(ISERROR(SEARCH("이득",H6)))</formula>
    </cfRule>
    <cfRule type="containsText" dxfId="24" priority="25" operator="containsText" text="핵창렬">
      <formula>NOT(ISERROR(SEARCH("핵창렬",H6)))</formula>
    </cfRule>
    <cfRule type="containsText" dxfId="23" priority="26" operator="containsText" text="창렬">
      <formula>NOT(ISERROR(SEARCH("창렬",H6)))</formula>
    </cfRule>
    <cfRule type="containsText" dxfId="22" priority="27" operator="containsText" text="&quot;창렬&quot;,&quot;핵창렬&quot;">
      <formula>NOT(ISERROR(SEARCH("""창렬"",""핵창렬""",H6)))</formula>
    </cfRule>
  </conditionalFormatting>
  <conditionalFormatting sqref="L7">
    <cfRule type="containsText" dxfId="21" priority="22" operator="containsText" text="&quot;핵창렬&quot;,&quot;창렬&quot;">
      <formula>NOT(ISERROR(SEARCH("""핵창렬"",""창렬""",L7)))</formula>
    </cfRule>
  </conditionalFormatting>
  <conditionalFormatting sqref="L7">
    <cfRule type="containsText" dxfId="20" priority="17" operator="containsText" text="핵이득">
      <formula>NOT(ISERROR(SEARCH("핵이득",L7)))</formula>
    </cfRule>
    <cfRule type="containsText" dxfId="19" priority="18" operator="containsText" text="이득">
      <formula>NOT(ISERROR(SEARCH("이득",L7)))</formula>
    </cfRule>
    <cfRule type="containsText" dxfId="18" priority="19" operator="containsText" text="핵창렬">
      <formula>NOT(ISERROR(SEARCH("핵창렬",L7)))</formula>
    </cfRule>
    <cfRule type="containsText" dxfId="17" priority="20" operator="containsText" text="창렬">
      <formula>NOT(ISERROR(SEARCH("창렬",L7)))</formula>
    </cfRule>
    <cfRule type="containsText" dxfId="16" priority="21" operator="containsText" text="&quot;창렬&quot;,&quot;핵창렬&quot;">
      <formula>NOT(ISERROR(SEARCH("""창렬"",""핵창렬""",L7)))</formula>
    </cfRule>
  </conditionalFormatting>
  <conditionalFormatting sqref="L8">
    <cfRule type="containsText" dxfId="15" priority="12" operator="containsText" text="핵이득">
      <formula>NOT(ISERROR(SEARCH("핵이득",L8)))</formula>
    </cfRule>
    <cfRule type="containsText" dxfId="14" priority="13" operator="containsText" text="이득">
      <formula>NOT(ISERROR(SEARCH("이득",L8)))</formula>
    </cfRule>
    <cfRule type="containsText" dxfId="13" priority="14" operator="containsText" text="핵창렬">
      <formula>NOT(ISERROR(SEARCH("핵창렬",L8)))</formula>
    </cfRule>
    <cfRule type="containsText" dxfId="12" priority="15" operator="containsText" text="창렬">
      <formula>NOT(ISERROR(SEARCH("창렬",L8)))</formula>
    </cfRule>
    <cfRule type="containsText" dxfId="11" priority="16" operator="containsText" text="&quot;창렬&quot;,&quot;핵창렬&quot;">
      <formula>NOT(ISERROR(SEARCH("""창렬"",""핵창렬""",L8)))</formula>
    </cfRule>
  </conditionalFormatting>
  <conditionalFormatting sqref="L9">
    <cfRule type="containsText" dxfId="10" priority="7" operator="containsText" text="핵이득">
      <formula>NOT(ISERROR(SEARCH("핵이득",L9)))</formula>
    </cfRule>
    <cfRule type="containsText" dxfId="9" priority="8" operator="containsText" text="이득">
      <formula>NOT(ISERROR(SEARCH("이득",L9)))</formula>
    </cfRule>
    <cfRule type="containsText" dxfId="8" priority="9" operator="containsText" text="핵창렬">
      <formula>NOT(ISERROR(SEARCH("핵창렬",L9)))</formula>
    </cfRule>
    <cfRule type="containsText" dxfId="7" priority="10" operator="containsText" text="창렬">
      <formula>NOT(ISERROR(SEARCH("창렬",L9)))</formula>
    </cfRule>
    <cfRule type="containsText" dxfId="6" priority="11" operator="containsText" text="&quot;창렬&quot;,&quot;핵창렬&quot;">
      <formula>NOT(ISERROR(SEARCH("""창렬"",""핵창렬""",L9)))</formula>
    </cfRule>
  </conditionalFormatting>
  <conditionalFormatting sqref="L6">
    <cfRule type="containsText" dxfId="5" priority="6" operator="containsText" text="&quot;핵창렬&quot;,&quot;창렬&quot;">
      <formula>NOT(ISERROR(SEARCH("""핵창렬"",""창렬""",L6)))</formula>
    </cfRule>
  </conditionalFormatting>
  <conditionalFormatting sqref="L6">
    <cfRule type="containsText" dxfId="4" priority="1" operator="containsText" text="핵이득">
      <formula>NOT(ISERROR(SEARCH("핵이득",L6)))</formula>
    </cfRule>
    <cfRule type="containsText" dxfId="3" priority="2" operator="containsText" text="이득">
      <formula>NOT(ISERROR(SEARCH("이득",L6)))</formula>
    </cfRule>
    <cfRule type="containsText" dxfId="2" priority="3" operator="containsText" text="핵창렬">
      <formula>NOT(ISERROR(SEARCH("핵창렬",L6)))</formula>
    </cfRule>
    <cfRule type="containsText" dxfId="1" priority="4" operator="containsText" text="창렬">
      <formula>NOT(ISERROR(SEARCH("창렬",L6)))</formula>
    </cfRule>
    <cfRule type="containsText" dxfId="0" priority="5" operator="containsText" text="&quot;창렬&quot;,&quot;핵창렬&quot;">
      <formula>NOT(ISERROR(SEARCH("""창렬"",""핵창렬""",L6)))</formula>
    </cfRule>
  </conditionalFormatting>
  <pageMargins left="0.7" right="0.7" top="0.75" bottom="0.75" header="0.3" footer="0.3"/>
  <pageSetup paperSize="9" orientation="portrait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 of Rohendel</dc:creator>
  <cp:lastModifiedBy>USER</cp:lastModifiedBy>
  <dcterms:created xsi:type="dcterms:W3CDTF">2019-09-24T07:09:04Z</dcterms:created>
  <dcterms:modified xsi:type="dcterms:W3CDTF">2019-10-18T09:11:29Z</dcterms:modified>
</cp:coreProperties>
</file>