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oja\OneDrive\문서\"/>
    </mc:Choice>
  </mc:AlternateContent>
  <bookViews>
    <workbookView xWindow="0" yWindow="0" windowWidth="57570" windowHeight="119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E17" i="1"/>
  <c r="E16" i="1"/>
  <c r="E15" i="1"/>
  <c r="E10" i="1"/>
  <c r="E11" i="1" s="1"/>
  <c r="C14" i="1"/>
  <c r="D14" i="1"/>
  <c r="D10" i="1"/>
  <c r="D11" i="1" s="1"/>
  <c r="F10" i="1"/>
  <c r="F11" i="1" s="1"/>
  <c r="F17" i="1" s="1"/>
  <c r="D4" i="1"/>
  <c r="L6" i="1"/>
  <c r="G5" i="1"/>
  <c r="F4" i="1"/>
  <c r="F15" i="1" s="1"/>
  <c r="K6" i="1"/>
  <c r="J5" i="1"/>
  <c r="I4" i="1"/>
  <c r="C4" i="1" s="1"/>
  <c r="C5" i="1" s="1"/>
  <c r="C6" i="1" s="1"/>
  <c r="C17" i="1" s="1"/>
  <c r="E3" i="1"/>
  <c r="E14" i="1" s="1"/>
  <c r="D15" i="1" l="1"/>
  <c r="F16" i="1"/>
  <c r="D5" i="1"/>
  <c r="D6" i="1" s="1"/>
  <c r="D17" i="1" s="1"/>
  <c r="C16" i="1"/>
  <c r="C15" i="1"/>
  <c r="D16" i="1" l="1"/>
</calcChain>
</file>

<file path=xl/sharedStrings.xml><?xml version="1.0" encoding="utf-8"?>
<sst xmlns="http://schemas.openxmlformats.org/spreadsheetml/2006/main" count="36" uniqueCount="30">
  <si>
    <t>정석
(3종 세트)</t>
    <phoneticPr fontId="1" type="noConversion"/>
  </si>
  <si>
    <t>제작키트</t>
    <phoneticPr fontId="1" type="noConversion"/>
  </si>
  <si>
    <t>대지의 돌</t>
    <phoneticPr fontId="1" type="noConversion"/>
  </si>
  <si>
    <t>영롱한 대지
(돌 9개)</t>
    <phoneticPr fontId="1" type="noConversion"/>
  </si>
  <si>
    <t>대지의 돌
(돌 1개)</t>
    <phoneticPr fontId="1" type="noConversion"/>
  </si>
  <si>
    <t>빛나는 대지
(돌 108개)</t>
    <phoneticPr fontId="1" type="noConversion"/>
  </si>
  <si>
    <t>찬란한 대지
(돌 1296개)</t>
    <phoneticPr fontId="1" type="noConversion"/>
  </si>
  <si>
    <t>대지의 가루1
(돌 1.5개)</t>
    <phoneticPr fontId="1" type="noConversion"/>
  </si>
  <si>
    <t>대지의 가루2
(돌 13.5개)</t>
    <phoneticPr fontId="1" type="noConversion"/>
  </si>
  <si>
    <t>대지의 가루3
(돌 94.5개)</t>
    <phoneticPr fontId="1" type="noConversion"/>
  </si>
  <si>
    <t>자연의 기운</t>
    <phoneticPr fontId="1" type="noConversion"/>
  </si>
  <si>
    <t xml:space="preserve">            필요재료
제작물품</t>
    <phoneticPr fontId="1" type="noConversion"/>
  </si>
  <si>
    <t>영롱한 대지의 돌</t>
    <phoneticPr fontId="1" type="noConversion"/>
  </si>
  <si>
    <t>빛나는 대지의 돌</t>
    <phoneticPr fontId="1" type="noConversion"/>
  </si>
  <si>
    <t>찬란한 대지의 돌</t>
    <phoneticPr fontId="1" type="noConversion"/>
  </si>
  <si>
    <t>대지의 가루1(1개)</t>
    <phoneticPr fontId="1" type="noConversion"/>
  </si>
  <si>
    <t>대지의 가루2(1개)</t>
    <phoneticPr fontId="1" type="noConversion"/>
  </si>
  <si>
    <t>대지의 가루3(1개)</t>
    <phoneticPr fontId="1" type="noConversion"/>
  </si>
  <si>
    <t>대지의 가루4(1개)</t>
    <phoneticPr fontId="1" type="noConversion"/>
  </si>
  <si>
    <r>
      <t>불균형의</t>
    </r>
    <r>
      <rPr>
        <sz val="11"/>
        <color theme="1"/>
        <rFont val="맑은 고딕"/>
        <family val="3"/>
        <charset val="129"/>
        <scheme val="minor"/>
      </rPr>
      <t xml:space="preserve"> 조화</t>
    </r>
    <r>
      <rPr>
        <sz val="11"/>
        <color theme="1"/>
        <rFont val="맑은 고딕"/>
        <family val="2"/>
        <charset val="129"/>
        <scheme val="minor"/>
      </rPr>
      <t xml:space="preserve">
(돌 200개)</t>
    </r>
    <phoneticPr fontId="1" type="noConversion"/>
  </si>
  <si>
    <t>폭염의 돌</t>
    <phoneticPr fontId="1" type="noConversion"/>
  </si>
  <si>
    <t>심해의 돌</t>
    <phoneticPr fontId="1" type="noConversion"/>
  </si>
  <si>
    <t>폭풍의 돌</t>
    <phoneticPr fontId="1" type="noConversion"/>
  </si>
  <si>
    <t>정석
(3종 세트)</t>
    <phoneticPr fontId="1" type="noConversion"/>
  </si>
  <si>
    <t>제작키트</t>
    <phoneticPr fontId="1" type="noConversion"/>
  </si>
  <si>
    <t>대지의 돌</t>
    <phoneticPr fontId="1" type="noConversion"/>
  </si>
  <si>
    <t>자연의 
기운</t>
    <phoneticPr fontId="1" type="noConversion"/>
  </si>
  <si>
    <t>제작키트
(가루 제작용)</t>
    <phoneticPr fontId="1" type="noConversion"/>
  </si>
  <si>
    <t>총 비용</t>
    <phoneticPr fontId="1" type="noConversion"/>
  </si>
  <si>
    <t>개당 가격
(거래소 보고 
변경하세요)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</si>
</sst>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6" borderId="21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6" borderId="30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7" borderId="25" xfId="0" applyFill="1" applyBorder="1">
      <alignment vertical="center"/>
    </xf>
    <xf numFmtId="0" fontId="0" fillId="7" borderId="20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9" xfId="0" applyFill="1" applyBorder="1">
      <alignment vertical="center"/>
    </xf>
    <xf numFmtId="0" fontId="0" fillId="5" borderId="26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3" fillId="8" borderId="19" xfId="0" applyFont="1" applyFill="1" applyBorder="1">
      <alignment vertical="center"/>
    </xf>
    <xf numFmtId="0" fontId="3" fillId="8" borderId="12" xfId="0" applyFont="1" applyFill="1" applyBorder="1">
      <alignment vertical="center"/>
    </xf>
    <xf numFmtId="0" fontId="3" fillId="8" borderId="38" xfId="0" applyFont="1" applyFill="1" applyBorder="1">
      <alignment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workbookViewId="0">
      <selection activeCell="H8" sqref="H8"/>
    </sheetView>
  </sheetViews>
  <sheetFormatPr defaultRowHeight="16.5" x14ac:dyDescent="0.3"/>
  <cols>
    <col min="1" max="1" width="3.875" customWidth="1"/>
    <col min="2" max="2" width="18" customWidth="1"/>
    <col min="3" max="11" width="12.625" customWidth="1"/>
    <col min="12" max="12" width="17.125" customWidth="1"/>
    <col min="13" max="18" width="12.625" customWidth="1"/>
  </cols>
  <sheetData>
    <row r="1" spans="2:12" ht="17.25" thickBot="1" x14ac:dyDescent="0.35"/>
    <row r="2" spans="2:12" ht="50.1" customHeight="1" thickBot="1" x14ac:dyDescent="0.35">
      <c r="B2" s="20" t="s">
        <v>11</v>
      </c>
      <c r="C2" s="21" t="s">
        <v>0</v>
      </c>
      <c r="D2" s="43" t="s">
        <v>27</v>
      </c>
      <c r="E2" s="23" t="s">
        <v>4</v>
      </c>
      <c r="F2" s="24" t="s">
        <v>3</v>
      </c>
      <c r="G2" s="24" t="s">
        <v>5</v>
      </c>
      <c r="H2" s="25" t="s">
        <v>6</v>
      </c>
      <c r="I2" s="31" t="s">
        <v>7</v>
      </c>
      <c r="J2" s="24" t="s">
        <v>8</v>
      </c>
      <c r="K2" s="24" t="s">
        <v>9</v>
      </c>
      <c r="L2" s="26" t="s">
        <v>19</v>
      </c>
    </row>
    <row r="3" spans="2:12" ht="17.25" thickTop="1" x14ac:dyDescent="0.3">
      <c r="B3" s="14" t="s">
        <v>15</v>
      </c>
      <c r="C3" s="15">
        <v>0.5</v>
      </c>
      <c r="D3" s="28">
        <v>0</v>
      </c>
      <c r="E3" s="15">
        <f>3/2</f>
        <v>1.5</v>
      </c>
      <c r="F3" s="17">
        <v>0</v>
      </c>
      <c r="G3" s="17">
        <v>0</v>
      </c>
      <c r="H3" s="16">
        <v>0</v>
      </c>
      <c r="I3" s="19">
        <v>0</v>
      </c>
      <c r="J3" s="17">
        <v>0</v>
      </c>
      <c r="K3" s="17">
        <v>0</v>
      </c>
      <c r="L3" s="18">
        <v>0</v>
      </c>
    </row>
    <row r="4" spans="2:12" x14ac:dyDescent="0.3">
      <c r="B4" s="8" t="s">
        <v>16</v>
      </c>
      <c r="C4" s="3">
        <f>C3*I4</f>
        <v>1.5</v>
      </c>
      <c r="D4" s="29">
        <f>200/2</f>
        <v>100</v>
      </c>
      <c r="E4" s="3">
        <v>0</v>
      </c>
      <c r="F4" s="2">
        <f>2/2</f>
        <v>1</v>
      </c>
      <c r="G4" s="2">
        <v>0</v>
      </c>
      <c r="H4" s="4">
        <v>0</v>
      </c>
      <c r="I4" s="10">
        <f>6/2</f>
        <v>3</v>
      </c>
      <c r="J4" s="2">
        <v>0</v>
      </c>
      <c r="K4" s="2">
        <v>0</v>
      </c>
      <c r="L4" s="12">
        <v>0</v>
      </c>
    </row>
    <row r="5" spans="2:12" x14ac:dyDescent="0.3">
      <c r="B5" s="8" t="s">
        <v>17</v>
      </c>
      <c r="C5" s="3">
        <f>C4*J5</f>
        <v>4.5</v>
      </c>
      <c r="D5" s="29">
        <f>D4*J5+2000/2</f>
        <v>1300</v>
      </c>
      <c r="E5" s="3">
        <v>0</v>
      </c>
      <c r="F5" s="2">
        <v>0</v>
      </c>
      <c r="G5" s="2">
        <f>1/2</f>
        <v>0.5</v>
      </c>
      <c r="H5" s="4">
        <v>0</v>
      </c>
      <c r="I5" s="10">
        <v>0</v>
      </c>
      <c r="J5" s="2">
        <f>6/2</f>
        <v>3</v>
      </c>
      <c r="K5" s="2">
        <v>0</v>
      </c>
      <c r="L5" s="12">
        <v>0</v>
      </c>
    </row>
    <row r="6" spans="2:12" ht="17.25" thickBot="1" x14ac:dyDescent="0.35">
      <c r="B6" s="9" t="s">
        <v>18</v>
      </c>
      <c r="C6" s="5">
        <f>C5*K6</f>
        <v>13.5</v>
      </c>
      <c r="D6" s="30">
        <f>D5*K6+2000/2</f>
        <v>4900</v>
      </c>
      <c r="E6" s="5">
        <v>0</v>
      </c>
      <c r="F6" s="6">
        <v>0</v>
      </c>
      <c r="G6" s="6">
        <v>0</v>
      </c>
      <c r="H6" s="7">
        <v>0.5</v>
      </c>
      <c r="I6" s="11">
        <v>0</v>
      </c>
      <c r="J6" s="6">
        <v>0</v>
      </c>
      <c r="K6" s="6">
        <f>6/2</f>
        <v>3</v>
      </c>
      <c r="L6" s="13">
        <f>3/2</f>
        <v>1.5</v>
      </c>
    </row>
    <row r="7" spans="2:12" ht="17.25" thickBot="1" x14ac:dyDescent="0.35">
      <c r="B7" s="1"/>
      <c r="C7" s="1"/>
      <c r="D7" s="1"/>
    </row>
    <row r="8" spans="2:12" ht="42.75" customHeight="1" thickBot="1" x14ac:dyDescent="0.35">
      <c r="B8" s="36" t="s">
        <v>11</v>
      </c>
      <c r="C8" s="39"/>
      <c r="D8" s="35" t="s">
        <v>1</v>
      </c>
      <c r="E8" s="24" t="s">
        <v>2</v>
      </c>
      <c r="F8" s="22" t="s">
        <v>10</v>
      </c>
    </row>
    <row r="9" spans="2:12" ht="17.25" thickTop="1" x14ac:dyDescent="0.3">
      <c r="B9" s="34" t="s">
        <v>12</v>
      </c>
      <c r="C9" s="40"/>
      <c r="D9" s="17">
        <v>10</v>
      </c>
      <c r="E9" s="17">
        <v>9</v>
      </c>
      <c r="F9" s="16">
        <v>1</v>
      </c>
    </row>
    <row r="10" spans="2:12" x14ac:dyDescent="0.3">
      <c r="B10" s="32" t="s">
        <v>13</v>
      </c>
      <c r="C10" s="41"/>
      <c r="D10" s="2">
        <f>D9*12+100</f>
        <v>220</v>
      </c>
      <c r="E10" s="2">
        <f>E9*12</f>
        <v>108</v>
      </c>
      <c r="F10" s="4">
        <f>F9*12+10</f>
        <v>22</v>
      </c>
    </row>
    <row r="11" spans="2:12" ht="17.25" thickBot="1" x14ac:dyDescent="0.35">
      <c r="B11" s="33" t="s">
        <v>14</v>
      </c>
      <c r="C11" s="42"/>
      <c r="D11" s="6">
        <f>D10*12+1000</f>
        <v>3640</v>
      </c>
      <c r="E11" s="6">
        <f>E10*12</f>
        <v>1296</v>
      </c>
      <c r="F11" s="7">
        <f>F10*12+100</f>
        <v>364</v>
      </c>
    </row>
    <row r="12" spans="2:12" ht="17.25" thickBot="1" x14ac:dyDescent="0.35"/>
    <row r="13" spans="2:12" ht="33.75" thickBot="1" x14ac:dyDescent="0.35">
      <c r="B13" s="36" t="s">
        <v>11</v>
      </c>
      <c r="C13" s="37" t="s">
        <v>23</v>
      </c>
      <c r="D13" s="27" t="s">
        <v>24</v>
      </c>
      <c r="E13" s="38" t="s">
        <v>25</v>
      </c>
      <c r="F13" s="27" t="s">
        <v>26</v>
      </c>
      <c r="G13" s="27" t="s">
        <v>20</v>
      </c>
      <c r="H13" s="27" t="s">
        <v>21</v>
      </c>
      <c r="I13" s="46" t="s">
        <v>22</v>
      </c>
      <c r="J13" s="49" t="s">
        <v>28</v>
      </c>
    </row>
    <row r="14" spans="2:12" ht="17.25" thickTop="1" x14ac:dyDescent="0.3">
      <c r="B14" s="34" t="s">
        <v>15</v>
      </c>
      <c r="C14" s="19">
        <f>C3</f>
        <v>0.5</v>
      </c>
      <c r="D14" s="17">
        <f>D3</f>
        <v>0</v>
      </c>
      <c r="E14" s="17">
        <f>E3</f>
        <v>1.5</v>
      </c>
      <c r="F14" s="17">
        <v>0</v>
      </c>
      <c r="G14" s="17">
        <v>0</v>
      </c>
      <c r="H14" s="17">
        <v>0</v>
      </c>
      <c r="I14" s="47">
        <v>0</v>
      </c>
      <c r="J14" s="51">
        <f>C14*C18+D14*D18+E14*E18+F14*F18+G14*G18+H14*H18+I14*I18</f>
        <v>840</v>
      </c>
    </row>
    <row r="15" spans="2:12" x14ac:dyDescent="0.3">
      <c r="B15" s="32" t="s">
        <v>16</v>
      </c>
      <c r="C15" s="10">
        <f>C4</f>
        <v>1.5</v>
      </c>
      <c r="D15" s="2">
        <f>D4+D9*F4</f>
        <v>110</v>
      </c>
      <c r="E15" s="2">
        <f>I4*E14+E9</f>
        <v>13.5</v>
      </c>
      <c r="F15" s="2">
        <f>F9*F4</f>
        <v>1</v>
      </c>
      <c r="G15" s="2">
        <v>0</v>
      </c>
      <c r="H15" s="2">
        <v>0</v>
      </c>
      <c r="I15" s="29">
        <v>0</v>
      </c>
      <c r="J15" s="52">
        <f>C15*C18+D15*D18+E15*E18+F15*F18+G15*G18+H15*H18+I15*I18</f>
        <v>4127.7</v>
      </c>
    </row>
    <row r="16" spans="2:12" x14ac:dyDescent="0.3">
      <c r="B16" s="32" t="s">
        <v>17</v>
      </c>
      <c r="C16" s="10">
        <f>C5</f>
        <v>4.5</v>
      </c>
      <c r="D16" s="2">
        <f>D5+D10*G5</f>
        <v>1410</v>
      </c>
      <c r="E16" s="2">
        <f>J5*E15+G5*E10</f>
        <v>94.5</v>
      </c>
      <c r="F16" s="2">
        <f>F10*G5</f>
        <v>11</v>
      </c>
      <c r="G16" s="2">
        <v>0</v>
      </c>
      <c r="H16" s="2">
        <v>0</v>
      </c>
      <c r="I16" s="29">
        <v>0</v>
      </c>
      <c r="J16" s="52">
        <f>C16*C18+D16*D18+E16*E18+F16*F18+G16*G18+H16*H18+I16*I18</f>
        <v>22578.7</v>
      </c>
    </row>
    <row r="17" spans="2:10" ht="17.25" thickBot="1" x14ac:dyDescent="0.35">
      <c r="B17" s="33" t="s">
        <v>18</v>
      </c>
      <c r="C17" s="44">
        <f>C6</f>
        <v>13.5</v>
      </c>
      <c r="D17" s="45">
        <f>D6+D11*H6</f>
        <v>6720</v>
      </c>
      <c r="E17" s="45">
        <f>E16*K6+H6*E11+L6*200</f>
        <v>1231.5</v>
      </c>
      <c r="F17" s="45">
        <f>F11*H6+L6*500</f>
        <v>932</v>
      </c>
      <c r="G17" s="45">
        <v>200</v>
      </c>
      <c r="H17" s="45">
        <v>200</v>
      </c>
      <c r="I17" s="48">
        <v>200</v>
      </c>
      <c r="J17" s="53">
        <f>C17*C18+D17*D18+E17*E18+F17*F18+G17*G18+H17*H18+I17*I18</f>
        <v>312030.40000000002</v>
      </c>
    </row>
    <row r="18" spans="2:10" ht="50.25" thickBot="1" x14ac:dyDescent="0.35">
      <c r="B18" s="54" t="s">
        <v>29</v>
      </c>
      <c r="C18" s="55">
        <v>1200</v>
      </c>
      <c r="D18" s="56">
        <v>1.07</v>
      </c>
      <c r="E18" s="56">
        <v>160</v>
      </c>
      <c r="F18" s="56">
        <v>50</v>
      </c>
      <c r="G18" s="56">
        <v>25</v>
      </c>
      <c r="H18" s="56">
        <v>20</v>
      </c>
      <c r="I18" s="57">
        <v>180</v>
      </c>
      <c r="J18" s="50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 min yoo</dc:creator>
  <cp:lastModifiedBy>jae min yoo</cp:lastModifiedBy>
  <dcterms:created xsi:type="dcterms:W3CDTF">2018-10-07T13:11:51Z</dcterms:created>
  <dcterms:modified xsi:type="dcterms:W3CDTF">2018-10-07T14:23:47Z</dcterms:modified>
</cp:coreProperties>
</file>