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r\Desktop\"/>
    </mc:Choice>
  </mc:AlternateContent>
  <bookViews>
    <workbookView xWindow="0" yWindow="0" windowWidth="19545" windowHeight="10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4" i="1"/>
  <c r="J4" i="1"/>
  <c r="L4" i="1" s="1"/>
  <c r="C5" i="1"/>
  <c r="C1" i="1" s="1"/>
  <c r="C7" i="1" l="1"/>
  <c r="C9" i="1" s="1"/>
  <c r="L15" i="1"/>
</calcChain>
</file>

<file path=xl/sharedStrings.xml><?xml version="1.0" encoding="utf-8"?>
<sst xmlns="http://schemas.openxmlformats.org/spreadsheetml/2006/main" count="111" uniqueCount="88">
  <si>
    <t>순번</t>
    <phoneticPr fontId="2" type="noConversion"/>
  </si>
  <si>
    <t>TOTAL LEVEL</t>
    <phoneticPr fontId="2" type="noConversion"/>
  </si>
  <si>
    <t>공격대 전투력</t>
    <phoneticPr fontId="2" type="noConversion"/>
  </si>
  <si>
    <t>TOTAL COIN (Daily)</t>
    <phoneticPr fontId="2" type="noConversion"/>
  </si>
  <si>
    <t>노비스 유니온 Ⅰ</t>
    <phoneticPr fontId="2" type="noConversion"/>
  </si>
  <si>
    <t>노비스 유니온 Ⅱ</t>
    <phoneticPr fontId="2" type="noConversion"/>
  </si>
  <si>
    <t>노비스 유니온 Ⅲ</t>
    <phoneticPr fontId="2" type="noConversion"/>
  </si>
  <si>
    <t>노비스 유니온 Ⅳ</t>
    <phoneticPr fontId="2" type="noConversion"/>
  </si>
  <si>
    <t>노비스 유니온 Ⅴ</t>
    <phoneticPr fontId="2" type="noConversion"/>
  </si>
  <si>
    <t>베테랑 유니온 Ⅰ</t>
    <phoneticPr fontId="2" type="noConversion"/>
  </si>
  <si>
    <t>마스터 유니온 Ⅰ</t>
    <phoneticPr fontId="2" type="noConversion"/>
  </si>
  <si>
    <t>그랜드 마스터 유니온 Ⅰ</t>
    <phoneticPr fontId="2" type="noConversion"/>
  </si>
  <si>
    <t>베테랑 유니온 Ⅱ</t>
    <phoneticPr fontId="2" type="noConversion"/>
  </si>
  <si>
    <t>마스터 유니온 Ⅱ</t>
    <phoneticPr fontId="2" type="noConversion"/>
  </si>
  <si>
    <t>그랜드 마스터 유니온 Ⅱ</t>
    <phoneticPr fontId="2" type="noConversion"/>
  </si>
  <si>
    <t>베테랑 유니온 Ⅲ</t>
    <phoneticPr fontId="2" type="noConversion"/>
  </si>
  <si>
    <t>마스터 유니온 Ⅲ</t>
    <phoneticPr fontId="2" type="noConversion"/>
  </si>
  <si>
    <t>그랜드 마스터 유니온 Ⅲ</t>
    <phoneticPr fontId="2" type="noConversion"/>
  </si>
  <si>
    <t>베테랑 유니온 Ⅳ</t>
    <phoneticPr fontId="2" type="noConversion"/>
  </si>
  <si>
    <t>마스터 유니온 Ⅳ</t>
    <phoneticPr fontId="2" type="noConversion"/>
  </si>
  <si>
    <t>그랜드 마스터 유니온 Ⅳ</t>
    <phoneticPr fontId="2" type="noConversion"/>
  </si>
  <si>
    <t>베테랑 유니온 Ⅴ</t>
    <phoneticPr fontId="2" type="noConversion"/>
  </si>
  <si>
    <t>마스터 유니온 Ⅴ</t>
    <phoneticPr fontId="2" type="noConversion"/>
  </si>
  <si>
    <t>그랜드 마스터 유니온 Ⅴ</t>
    <phoneticPr fontId="2" type="noConversion"/>
  </si>
  <si>
    <t>레벨</t>
    <phoneticPr fontId="2" type="noConversion"/>
  </si>
  <si>
    <t>직업</t>
    <phoneticPr fontId="2" type="noConversion"/>
  </si>
  <si>
    <t>스타포스</t>
    <phoneticPr fontId="2" type="noConversion"/>
  </si>
  <si>
    <t>레벨 전투력</t>
    <phoneticPr fontId="2" type="noConversion"/>
  </si>
  <si>
    <t>스타포스 전투력</t>
    <phoneticPr fontId="2" type="noConversion"/>
  </si>
  <si>
    <t>전투력 합계</t>
    <phoneticPr fontId="2" type="noConversion"/>
  </si>
  <si>
    <t>메르세데스</t>
    <phoneticPr fontId="2" type="noConversion"/>
  </si>
  <si>
    <t>에반</t>
    <phoneticPr fontId="2" type="noConversion"/>
  </si>
  <si>
    <t>루미너스</t>
    <phoneticPr fontId="2" type="noConversion"/>
  </si>
  <si>
    <t>메르세데스</t>
    <phoneticPr fontId="2" type="noConversion"/>
  </si>
  <si>
    <t>카데나</t>
    <phoneticPr fontId="2" type="noConversion"/>
  </si>
  <si>
    <t>팬텀</t>
    <phoneticPr fontId="2" type="noConversion"/>
  </si>
  <si>
    <t>제로</t>
    <phoneticPr fontId="2" type="noConversion"/>
  </si>
  <si>
    <t>섀도어</t>
    <phoneticPr fontId="2" type="noConversion"/>
  </si>
  <si>
    <t>보우마스터</t>
    <phoneticPr fontId="2" type="noConversion"/>
  </si>
  <si>
    <t>윈드브레이커</t>
    <phoneticPr fontId="2" type="noConversion"/>
  </si>
  <si>
    <t>제논</t>
    <phoneticPr fontId="2" type="noConversion"/>
  </si>
  <si>
    <t>엔젤릭버스터</t>
    <phoneticPr fontId="2" type="noConversion"/>
  </si>
  <si>
    <t>데몬슬레이어</t>
    <phoneticPr fontId="2" type="noConversion"/>
  </si>
  <si>
    <t>이름</t>
    <phoneticPr fontId="2" type="noConversion"/>
  </si>
  <si>
    <t>아크메이지(썬,콜)</t>
    <phoneticPr fontId="2" type="noConversion"/>
  </si>
  <si>
    <t>아크</t>
    <phoneticPr fontId="2" type="noConversion"/>
  </si>
  <si>
    <t>팅별</t>
    <phoneticPr fontId="2" type="noConversion"/>
  </si>
  <si>
    <t>왕별</t>
    <phoneticPr fontId="2" type="noConversion"/>
  </si>
  <si>
    <t>검은마법사</t>
    <phoneticPr fontId="2" type="noConversion"/>
  </si>
  <si>
    <t>은월</t>
    <phoneticPr fontId="2" type="noConversion"/>
  </si>
  <si>
    <t>바이퍼</t>
    <phoneticPr fontId="2" type="noConversion"/>
  </si>
  <si>
    <t>플레임위자드</t>
    <phoneticPr fontId="2" type="noConversion"/>
  </si>
  <si>
    <t>일리움</t>
    <phoneticPr fontId="2" type="noConversion"/>
  </si>
  <si>
    <t>데몬어벤져</t>
    <phoneticPr fontId="2" type="noConversion"/>
  </si>
  <si>
    <t>메르세데스</t>
    <phoneticPr fontId="2" type="noConversion"/>
  </si>
  <si>
    <t>메르세데스</t>
    <phoneticPr fontId="2" type="noConversion"/>
  </si>
  <si>
    <t>아란</t>
    <phoneticPr fontId="2" type="noConversion"/>
  </si>
  <si>
    <t>메카닉</t>
    <phoneticPr fontId="2" type="noConversion"/>
  </si>
  <si>
    <t>미하일</t>
    <phoneticPr fontId="2" type="noConversion"/>
  </si>
  <si>
    <t>비숍</t>
    <phoneticPr fontId="2" type="noConversion"/>
  </si>
  <si>
    <t>나이트워커</t>
    <phoneticPr fontId="2" type="noConversion"/>
  </si>
  <si>
    <t>블래스터</t>
    <phoneticPr fontId="2" type="noConversion"/>
  </si>
  <si>
    <t>키네시스</t>
    <phoneticPr fontId="2" type="noConversion"/>
  </si>
  <si>
    <t>신궁</t>
    <phoneticPr fontId="2" type="noConversion"/>
  </si>
  <si>
    <t>카이저</t>
    <phoneticPr fontId="2" type="noConversion"/>
  </si>
  <si>
    <t>소울마스터</t>
    <phoneticPr fontId="2" type="noConversion"/>
  </si>
  <si>
    <t>나이트로드</t>
    <phoneticPr fontId="2" type="noConversion"/>
  </si>
  <si>
    <t>팬텀</t>
    <phoneticPr fontId="2" type="noConversion"/>
  </si>
  <si>
    <t>캐논슈터</t>
    <phoneticPr fontId="2" type="noConversion"/>
  </si>
  <si>
    <t>와일드헌터</t>
    <phoneticPr fontId="2" type="noConversion"/>
  </si>
  <si>
    <t>배틀메이지</t>
    <phoneticPr fontId="2" type="noConversion"/>
  </si>
  <si>
    <t>엘프의별</t>
    <phoneticPr fontId="2" type="noConversion"/>
  </si>
  <si>
    <t>왕족의별</t>
    <phoneticPr fontId="2" type="noConversion"/>
  </si>
  <si>
    <t>영웅의별</t>
    <phoneticPr fontId="2" type="noConversion"/>
  </si>
  <si>
    <t>륀느의별</t>
    <phoneticPr fontId="2" type="noConversion"/>
  </si>
  <si>
    <t>검술의별</t>
    <phoneticPr fontId="2" type="noConversion"/>
  </si>
  <si>
    <t>돌풍의별</t>
    <phoneticPr fontId="2" type="noConversion"/>
  </si>
  <si>
    <t>사냥의별</t>
    <phoneticPr fontId="2" type="noConversion"/>
  </si>
  <si>
    <t>몰라</t>
    <phoneticPr fontId="2" type="noConversion"/>
  </si>
  <si>
    <t>귀찮아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</si>
  <si>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</si>
  <si>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</si>
  <si>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</si>
  <si>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</si>
  <si>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</si>
  <si>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</si>
  <si>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</si>
  <si>
    <t>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</si>
</sst>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41" fontId="0" fillId="0" borderId="0" xfId="1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1" xfId="0" applyBorder="1">
      <alignment vertical="center"/>
    </xf>
    <xf numFmtId="176" fontId="0" fillId="2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3" fillId="0" borderId="4" xfId="0" applyFont="1" applyBorder="1" applyAlignment="1">
      <alignment horizontal="left" vertical="center"/>
    </xf>
    <xf numFmtId="176" fontId="0" fillId="2" borderId="7" xfId="0" applyNumberFormat="1" applyFill="1" applyBorder="1">
      <alignment vertical="center"/>
    </xf>
    <xf numFmtId="176" fontId="0" fillId="3" borderId="7" xfId="0" applyNumberFormat="1" applyFill="1" applyBorder="1">
      <alignment vertical="center"/>
    </xf>
    <xf numFmtId="176" fontId="0" fillId="4" borderId="8" xfId="0" applyNumberFormat="1" applyFill="1" applyBorder="1">
      <alignment vertical="center"/>
    </xf>
    <xf numFmtId="176" fontId="0" fillId="4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4" borderId="13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76" fontId="4" fillId="2" borderId="5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5"/>
  <sheetViews>
    <sheetView tabSelected="1" workbookViewId="0">
      <selection activeCell="C11" sqref="C11"/>
    </sheetView>
  </sheetViews>
  <sheetFormatPr defaultRowHeight="16.5" x14ac:dyDescent="0.3"/>
  <cols>
    <col min="1" max="1" width="3.125" customWidth="1"/>
    <col min="2" max="2" width="7.125" hidden="1" customWidth="1"/>
    <col min="3" max="3" width="15.5" customWidth="1"/>
    <col min="4" max="4" width="3.75" customWidth="1"/>
    <col min="5" max="5" width="5.5" customWidth="1"/>
    <col min="6" max="6" width="6.625" customWidth="1"/>
    <col min="7" max="7" width="10.875" customWidth="1"/>
    <col min="8" max="8" width="17.125" customWidth="1"/>
    <col min="9" max="9" width="6.625" customWidth="1"/>
    <col min="10" max="10" width="11" bestFit="1" customWidth="1"/>
    <col min="11" max="11" width="12.375" customWidth="1"/>
    <col min="12" max="12" width="11.75" bestFit="1" customWidth="1"/>
    <col min="13" max="13" width="3.75" style="2" customWidth="1"/>
    <col min="14" max="18" width="6.375" hidden="1" customWidth="1"/>
  </cols>
  <sheetData>
    <row r="1" spans="2:18" x14ac:dyDescent="0.3">
      <c r="C1" s="27" t="str">
        <f>VLOOKUP($C$5,N26:P45,3,TRUE)</f>
        <v>마스터 유니온 Ⅲ</v>
      </c>
      <c r="D1" s="27"/>
      <c r="E1" s="27"/>
      <c r="F1" s="27"/>
      <c r="G1" s="27"/>
      <c r="H1" s="27"/>
      <c r="I1" s="27"/>
      <c r="J1" s="27"/>
      <c r="K1" s="27"/>
      <c r="L1" s="27"/>
    </row>
    <row r="2" spans="2:18" x14ac:dyDescent="0.3"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2:18" ht="17.25" thickBot="1" x14ac:dyDescent="0.35">
      <c r="E3" s="16" t="s">
        <v>0</v>
      </c>
      <c r="F3" s="16" t="s">
        <v>24</v>
      </c>
      <c r="G3" s="16" t="s">
        <v>43</v>
      </c>
      <c r="H3" s="16" t="s">
        <v>25</v>
      </c>
      <c r="I3" s="16" t="s">
        <v>26</v>
      </c>
      <c r="J3" s="16" t="s">
        <v>27</v>
      </c>
      <c r="K3" s="16" t="s">
        <v>28</v>
      </c>
      <c r="L3" s="16" t="s">
        <v>29</v>
      </c>
      <c r="N3" s="24"/>
      <c r="O3" s="24"/>
    </row>
    <row r="4" spans="2:18" x14ac:dyDescent="0.3">
      <c r="B4" s="1">
        <v>24</v>
      </c>
      <c r="C4" s="8" t="s">
        <v>1</v>
      </c>
      <c r="E4" s="20">
        <v>1</v>
      </c>
      <c r="F4" s="17">
        <v>239</v>
      </c>
      <c r="G4" s="17" t="s">
        <v>46</v>
      </c>
      <c r="H4" s="17" t="s">
        <v>30</v>
      </c>
      <c r="I4" s="17">
        <v>297</v>
      </c>
      <c r="J4" s="9">
        <f>(VLOOKUP(F4,$N$4:$O$12,2,TRUE)*POWER(F4,3))+12500</f>
        <v>16394802.799999999</v>
      </c>
      <c r="K4" s="10">
        <f>(VLOOKUP(I4,$N$15:$O$23,2,TRUE)*POWER(I4,3))+(VLOOKUP(I4,$N$15:$P$23,3,TRUE)*POWER(I4,2))+(VLOOKUP(I4,$N$15:$Q$23,4,TRUE)*I4)+VLOOKUP(I4,$N$15:$R$23,5,TRUE)</f>
        <v>6672607.6799999997</v>
      </c>
      <c r="L4" s="11">
        <f>J4+K4</f>
        <v>23067410.479999997</v>
      </c>
      <c r="M4" s="4"/>
      <c r="N4" s="5">
        <v>60</v>
      </c>
      <c r="O4" s="5">
        <v>0.5</v>
      </c>
    </row>
    <row r="5" spans="2:18" ht="17.25" thickBot="1" x14ac:dyDescent="0.35">
      <c r="B5" s="1">
        <v>60</v>
      </c>
      <c r="C5" s="23">
        <f>SUM(F4:F43)</f>
        <v>6517</v>
      </c>
      <c r="E5" s="21">
        <v>2</v>
      </c>
      <c r="F5" s="18">
        <v>221</v>
      </c>
      <c r="G5" s="18" t="s">
        <v>47</v>
      </c>
      <c r="H5" s="18" t="s">
        <v>31</v>
      </c>
      <c r="I5" s="18">
        <v>120</v>
      </c>
      <c r="J5" s="6">
        <f t="shared" ref="J5:J43" si="0">(VLOOKUP(F5,$N$4:$O$12,2,TRUE)*POWER(F5,3))+12500</f>
        <v>12425440.149999999</v>
      </c>
      <c r="K5" s="7">
        <f t="shared" ref="K5:K43" si="1">(VLOOKUP(I5,$N$15:$O$23,2,TRUE)*POWER(I5,3))+(VLOOKUP(I5,$N$15:$P$23,3,TRUE)*POWER(I5,2))+(VLOOKUP(I5,$N$15:$Q$23,4,TRUE)*I5)+VLOOKUP(I5,$N$15:$R$23,5,TRUE)</f>
        <v>577060</v>
      </c>
      <c r="L5" s="12">
        <f t="shared" ref="L5:L43" si="2">J5+K5</f>
        <v>13002500.149999999</v>
      </c>
      <c r="M5" s="4"/>
      <c r="N5" s="5">
        <v>100</v>
      </c>
      <c r="O5" s="5">
        <v>0.4</v>
      </c>
    </row>
    <row r="6" spans="2:18" x14ac:dyDescent="0.3">
      <c r="B6" s="1">
        <v>60</v>
      </c>
      <c r="C6" s="8" t="s">
        <v>2</v>
      </c>
      <c r="E6" s="21">
        <v>3</v>
      </c>
      <c r="F6" s="18">
        <v>220</v>
      </c>
      <c r="G6" s="18" t="s">
        <v>48</v>
      </c>
      <c r="H6" s="18" t="s">
        <v>32</v>
      </c>
      <c r="I6" s="18">
        <v>120</v>
      </c>
      <c r="J6" s="6">
        <f t="shared" si="0"/>
        <v>12257699.999999998</v>
      </c>
      <c r="K6" s="7">
        <f t="shared" si="1"/>
        <v>577060</v>
      </c>
      <c r="L6" s="12">
        <f t="shared" si="2"/>
        <v>12834759.999999998</v>
      </c>
      <c r="M6" s="4"/>
      <c r="N6" s="5">
        <v>140</v>
      </c>
      <c r="O6" s="5">
        <v>0.7</v>
      </c>
    </row>
    <row r="7" spans="2:18" ht="17.25" thickBot="1" x14ac:dyDescent="0.35">
      <c r="B7" s="1">
        <f>B4*B5*B6</f>
        <v>86400</v>
      </c>
      <c r="C7" s="23">
        <f ca="1">SUM(OFFSET(E3,1,7,VLOOKUP($C$5,$N$26:$O$45,2,TRUE),1))</f>
        <v>167033753.43000001</v>
      </c>
      <c r="E7" s="21">
        <v>4</v>
      </c>
      <c r="F7" s="18">
        <v>205</v>
      </c>
      <c r="G7" s="18" t="s">
        <v>71</v>
      </c>
      <c r="H7" s="18" t="s">
        <v>33</v>
      </c>
      <c r="I7" s="18">
        <v>120</v>
      </c>
      <c r="J7" s="6">
        <f t="shared" si="0"/>
        <v>8627625</v>
      </c>
      <c r="K7" s="7">
        <f t="shared" si="1"/>
        <v>577060</v>
      </c>
      <c r="L7" s="12">
        <f t="shared" si="2"/>
        <v>9204685</v>
      </c>
      <c r="M7" s="4"/>
      <c r="N7" s="5">
        <v>180</v>
      </c>
      <c r="O7" s="5">
        <v>0.8</v>
      </c>
    </row>
    <row r="8" spans="2:18" x14ac:dyDescent="0.3">
      <c r="C8" s="8" t="s">
        <v>3</v>
      </c>
      <c r="E8" s="21">
        <v>5</v>
      </c>
      <c r="F8" s="18">
        <v>205</v>
      </c>
      <c r="G8" s="18" t="s">
        <v>72</v>
      </c>
      <c r="H8" s="18" t="s">
        <v>34</v>
      </c>
      <c r="I8" s="18">
        <v>120</v>
      </c>
      <c r="J8" s="6">
        <f t="shared" si="0"/>
        <v>8627625</v>
      </c>
      <c r="K8" s="7">
        <f t="shared" si="1"/>
        <v>577060</v>
      </c>
      <c r="L8" s="12">
        <f t="shared" si="2"/>
        <v>9204685</v>
      </c>
      <c r="M8" s="4"/>
      <c r="N8" s="5">
        <v>200</v>
      </c>
      <c r="O8" s="5">
        <v>1</v>
      </c>
    </row>
    <row r="9" spans="2:18" ht="17.25" thickBot="1" x14ac:dyDescent="0.35">
      <c r="C9" s="23">
        <f ca="1">(C7*B7)/100000000000</f>
        <v>144.31716296351999</v>
      </c>
      <c r="E9" s="21">
        <v>6</v>
      </c>
      <c r="F9" s="18">
        <v>200</v>
      </c>
      <c r="G9" s="18" t="s">
        <v>73</v>
      </c>
      <c r="H9" s="18" t="s">
        <v>35</v>
      </c>
      <c r="I9" s="18">
        <v>120</v>
      </c>
      <c r="J9" s="6">
        <f t="shared" si="0"/>
        <v>8012500</v>
      </c>
      <c r="K9" s="7">
        <f t="shared" si="1"/>
        <v>577060</v>
      </c>
      <c r="L9" s="12">
        <f t="shared" si="2"/>
        <v>8589560</v>
      </c>
      <c r="M9" s="4"/>
      <c r="N9" s="5">
        <v>210</v>
      </c>
      <c r="O9" s="5">
        <v>1.1000000000000001</v>
      </c>
    </row>
    <row r="10" spans="2:18" x14ac:dyDescent="0.3">
      <c r="E10" s="21">
        <v>7</v>
      </c>
      <c r="F10" s="18">
        <v>200</v>
      </c>
      <c r="G10" s="18" t="s">
        <v>74</v>
      </c>
      <c r="H10" s="18" t="s">
        <v>36</v>
      </c>
      <c r="I10" s="18">
        <v>120</v>
      </c>
      <c r="J10" s="6">
        <f t="shared" si="0"/>
        <v>8012500</v>
      </c>
      <c r="K10" s="7">
        <f t="shared" si="1"/>
        <v>577060</v>
      </c>
      <c r="L10" s="12">
        <f t="shared" si="2"/>
        <v>8589560</v>
      </c>
      <c r="M10" s="4"/>
      <c r="N10" s="5">
        <v>220</v>
      </c>
      <c r="O10" s="5">
        <v>1.1499999999999999</v>
      </c>
    </row>
    <row r="11" spans="2:18" x14ac:dyDescent="0.3">
      <c r="E11" s="21">
        <v>8</v>
      </c>
      <c r="F11" s="18">
        <v>200</v>
      </c>
      <c r="G11" s="18" t="s">
        <v>75</v>
      </c>
      <c r="H11" s="18" t="s">
        <v>37</v>
      </c>
      <c r="I11" s="18">
        <v>120</v>
      </c>
      <c r="J11" s="6">
        <f t="shared" si="0"/>
        <v>8012500</v>
      </c>
      <c r="K11" s="7">
        <f t="shared" si="1"/>
        <v>577060</v>
      </c>
      <c r="L11" s="12">
        <f t="shared" si="2"/>
        <v>8589560</v>
      </c>
      <c r="M11" s="4"/>
      <c r="N11" s="5">
        <v>230</v>
      </c>
      <c r="O11" s="5">
        <v>1.2</v>
      </c>
    </row>
    <row r="12" spans="2:18" x14ac:dyDescent="0.3">
      <c r="E12" s="21">
        <v>9</v>
      </c>
      <c r="F12" s="18">
        <v>200</v>
      </c>
      <c r="G12" s="18" t="s">
        <v>77</v>
      </c>
      <c r="H12" s="18" t="s">
        <v>38</v>
      </c>
      <c r="I12" s="18">
        <v>120</v>
      </c>
      <c r="J12" s="6">
        <f t="shared" si="0"/>
        <v>8012500</v>
      </c>
      <c r="K12" s="7">
        <f t="shared" si="1"/>
        <v>577060</v>
      </c>
      <c r="L12" s="12">
        <f t="shared" si="2"/>
        <v>8589560</v>
      </c>
      <c r="M12" s="4"/>
      <c r="N12" s="5">
        <v>240</v>
      </c>
      <c r="O12" s="5">
        <v>1.25</v>
      </c>
    </row>
    <row r="13" spans="2:18" x14ac:dyDescent="0.3">
      <c r="E13" s="21">
        <v>10</v>
      </c>
      <c r="F13" s="18">
        <v>200</v>
      </c>
      <c r="G13" s="18" t="s">
        <v>76</v>
      </c>
      <c r="H13" s="18" t="s">
        <v>39</v>
      </c>
      <c r="I13" s="18">
        <v>120</v>
      </c>
      <c r="J13" s="6">
        <f t="shared" si="0"/>
        <v>8012500</v>
      </c>
      <c r="K13" s="7">
        <f t="shared" si="1"/>
        <v>577060</v>
      </c>
      <c r="L13" s="12">
        <f t="shared" si="2"/>
        <v>8589560</v>
      </c>
      <c r="M13" s="4"/>
    </row>
    <row r="14" spans="2:18" x14ac:dyDescent="0.3">
      <c r="E14" s="21">
        <v>11</v>
      </c>
      <c r="F14" s="18">
        <v>200</v>
      </c>
      <c r="G14" s="18" t="s">
        <v>78</v>
      </c>
      <c r="H14" s="18" t="s">
        <v>45</v>
      </c>
      <c r="I14" s="18">
        <v>120</v>
      </c>
      <c r="J14" s="6">
        <f t="shared" si="0"/>
        <v>8012500</v>
      </c>
      <c r="K14" s="7">
        <f t="shared" si="1"/>
        <v>577060</v>
      </c>
      <c r="L14" s="12">
        <f t="shared" si="2"/>
        <v>8589560</v>
      </c>
      <c r="M14" s="4"/>
      <c r="N14" s="24"/>
      <c r="O14" s="24"/>
    </row>
    <row r="15" spans="2:18" x14ac:dyDescent="0.3">
      <c r="E15" s="21">
        <v>12</v>
      </c>
      <c r="F15" s="18">
        <v>194</v>
      </c>
      <c r="G15" s="18" t="s">
        <v>79</v>
      </c>
      <c r="H15" s="18" t="s">
        <v>40</v>
      </c>
      <c r="I15" s="18">
        <v>120</v>
      </c>
      <c r="J15" s="6">
        <f t="shared" si="0"/>
        <v>5853607.2000000002</v>
      </c>
      <c r="K15" s="7">
        <f t="shared" si="1"/>
        <v>577060</v>
      </c>
      <c r="L15" s="12">
        <f t="shared" si="2"/>
        <v>6430667.2000000002</v>
      </c>
      <c r="M15" s="4"/>
      <c r="N15" s="5">
        <v>0</v>
      </c>
      <c r="O15" s="5">
        <v>0.1</v>
      </c>
      <c r="P15" s="5">
        <v>15</v>
      </c>
      <c r="Q15" s="5">
        <v>750</v>
      </c>
      <c r="R15" s="5">
        <v>0</v>
      </c>
    </row>
    <row r="16" spans="2:18" x14ac:dyDescent="0.3">
      <c r="B16" s="2"/>
      <c r="C16" s="2"/>
      <c r="E16" s="21">
        <v>13</v>
      </c>
      <c r="F16" s="18">
        <v>193</v>
      </c>
      <c r="G16" s="18" t="s">
        <v>80</v>
      </c>
      <c r="H16" s="18" t="s">
        <v>41</v>
      </c>
      <c r="I16" s="18">
        <v>120</v>
      </c>
      <c r="J16" s="6">
        <f t="shared" si="0"/>
        <v>5763745.6000000006</v>
      </c>
      <c r="K16" s="7">
        <f t="shared" si="1"/>
        <v>577060</v>
      </c>
      <c r="L16" s="12">
        <f t="shared" si="2"/>
        <v>6340805.6000000006</v>
      </c>
      <c r="M16" s="4"/>
      <c r="N16" s="5">
        <v>60</v>
      </c>
      <c r="O16" s="5">
        <v>0.11</v>
      </c>
      <c r="P16" s="5">
        <v>16.5</v>
      </c>
      <c r="Q16" s="5">
        <v>825</v>
      </c>
      <c r="R16" s="5">
        <v>1250</v>
      </c>
    </row>
    <row r="17" spans="2:18" x14ac:dyDescent="0.3">
      <c r="B17" s="2"/>
      <c r="C17" s="3"/>
      <c r="E17" s="21">
        <v>14</v>
      </c>
      <c r="F17" s="18">
        <v>160</v>
      </c>
      <c r="G17" s="18" t="s">
        <v>80</v>
      </c>
      <c r="H17" s="18" t="s">
        <v>53</v>
      </c>
      <c r="I17" s="18">
        <v>120</v>
      </c>
      <c r="J17" s="6">
        <f t="shared" si="0"/>
        <v>2879700</v>
      </c>
      <c r="K17" s="7">
        <f t="shared" si="1"/>
        <v>577060</v>
      </c>
      <c r="L17" s="12">
        <f t="shared" si="2"/>
        <v>3456760</v>
      </c>
      <c r="M17" s="4"/>
      <c r="N17" s="5">
        <v>120</v>
      </c>
      <c r="O17" s="5">
        <v>0.12</v>
      </c>
      <c r="P17" s="5">
        <v>18</v>
      </c>
      <c r="Q17" s="5">
        <v>900</v>
      </c>
      <c r="R17" s="5">
        <v>2500</v>
      </c>
    </row>
    <row r="18" spans="2:18" x14ac:dyDescent="0.3">
      <c r="B18" s="2"/>
      <c r="C18" s="3"/>
      <c r="E18" s="21">
        <v>15</v>
      </c>
      <c r="F18" s="18">
        <v>160</v>
      </c>
      <c r="G18" s="18" t="s">
        <v>81</v>
      </c>
      <c r="H18" s="18" t="s">
        <v>44</v>
      </c>
      <c r="I18" s="18">
        <v>120</v>
      </c>
      <c r="J18" s="6">
        <f t="shared" si="0"/>
        <v>2879700</v>
      </c>
      <c r="K18" s="7">
        <f t="shared" si="1"/>
        <v>577060</v>
      </c>
      <c r="L18" s="12">
        <f t="shared" si="2"/>
        <v>3456760</v>
      </c>
      <c r="M18" s="4"/>
      <c r="N18" s="5">
        <v>180</v>
      </c>
      <c r="O18" s="5">
        <v>0.13</v>
      </c>
      <c r="P18" s="5">
        <v>19.5</v>
      </c>
      <c r="Q18" s="5">
        <v>975</v>
      </c>
      <c r="R18" s="5">
        <v>3750</v>
      </c>
    </row>
    <row r="19" spans="2:18" x14ac:dyDescent="0.3">
      <c r="B19" s="2"/>
      <c r="C19" s="2"/>
      <c r="E19" s="21">
        <v>16</v>
      </c>
      <c r="F19" s="18">
        <v>150</v>
      </c>
      <c r="G19" s="18" t="s">
        <v>82</v>
      </c>
      <c r="H19" s="18" t="s">
        <v>49</v>
      </c>
      <c r="I19" s="18">
        <v>120</v>
      </c>
      <c r="J19" s="6">
        <f t="shared" si="0"/>
        <v>2375000</v>
      </c>
      <c r="K19" s="7">
        <f t="shared" si="1"/>
        <v>577060</v>
      </c>
      <c r="L19" s="12">
        <f t="shared" si="2"/>
        <v>2952060</v>
      </c>
      <c r="M19" s="4"/>
      <c r="N19" s="5">
        <v>230</v>
      </c>
      <c r="O19" s="5">
        <v>0.14000000000000001</v>
      </c>
      <c r="P19" s="5">
        <v>21</v>
      </c>
      <c r="Q19" s="5">
        <v>1050</v>
      </c>
      <c r="R19" s="5">
        <v>5000</v>
      </c>
    </row>
    <row r="20" spans="2:18" x14ac:dyDescent="0.3">
      <c r="B20" s="2"/>
      <c r="C20" s="2"/>
      <c r="E20" s="21">
        <v>17</v>
      </c>
      <c r="F20" s="18">
        <v>150</v>
      </c>
      <c r="G20" s="18" t="s">
        <v>82</v>
      </c>
      <c r="H20" s="18" t="s">
        <v>50</v>
      </c>
      <c r="I20" s="18">
        <v>120</v>
      </c>
      <c r="J20" s="6">
        <f t="shared" si="0"/>
        <v>2375000</v>
      </c>
      <c r="K20" s="7">
        <f t="shared" si="1"/>
        <v>577060</v>
      </c>
      <c r="L20" s="12">
        <f t="shared" si="2"/>
        <v>2952060</v>
      </c>
      <c r="M20" s="4"/>
      <c r="N20" s="5">
        <v>260</v>
      </c>
      <c r="O20" s="5">
        <v>0.15</v>
      </c>
      <c r="P20" s="5">
        <v>22.5</v>
      </c>
      <c r="Q20" s="5">
        <v>1125</v>
      </c>
      <c r="R20" s="5">
        <v>6250</v>
      </c>
    </row>
    <row r="21" spans="2:18" x14ac:dyDescent="0.3">
      <c r="E21" s="21">
        <v>18</v>
      </c>
      <c r="F21" s="18">
        <v>140</v>
      </c>
      <c r="G21" s="18" t="s">
        <v>80</v>
      </c>
      <c r="H21" s="18" t="s">
        <v>51</v>
      </c>
      <c r="I21" s="18">
        <v>120</v>
      </c>
      <c r="J21" s="6">
        <f t="shared" si="0"/>
        <v>1933299.9999999998</v>
      </c>
      <c r="K21" s="7">
        <f t="shared" si="1"/>
        <v>577060</v>
      </c>
      <c r="L21" s="12">
        <f t="shared" si="2"/>
        <v>2510360</v>
      </c>
      <c r="M21" s="4"/>
      <c r="N21" s="5">
        <v>290</v>
      </c>
      <c r="O21" s="5">
        <v>0.16</v>
      </c>
      <c r="P21" s="5">
        <v>24</v>
      </c>
      <c r="Q21" s="5">
        <v>1200</v>
      </c>
      <c r="R21" s="5">
        <v>7500</v>
      </c>
    </row>
    <row r="22" spans="2:18" x14ac:dyDescent="0.3">
      <c r="E22" s="21">
        <v>19</v>
      </c>
      <c r="F22" s="18">
        <v>140</v>
      </c>
      <c r="G22" s="18" t="s">
        <v>83</v>
      </c>
      <c r="H22" s="18" t="s">
        <v>52</v>
      </c>
      <c r="I22" s="18">
        <v>120</v>
      </c>
      <c r="J22" s="6">
        <f t="shared" si="0"/>
        <v>1933299.9999999998</v>
      </c>
      <c r="K22" s="7">
        <f t="shared" si="1"/>
        <v>577060</v>
      </c>
      <c r="L22" s="12">
        <f t="shared" si="2"/>
        <v>2510360</v>
      </c>
      <c r="M22" s="4"/>
      <c r="N22" s="5">
        <v>320</v>
      </c>
      <c r="O22" s="5">
        <v>0.17</v>
      </c>
      <c r="P22" s="5">
        <v>25.5</v>
      </c>
      <c r="Q22" s="5">
        <v>1275</v>
      </c>
      <c r="R22" s="5">
        <v>8750</v>
      </c>
    </row>
    <row r="23" spans="2:18" x14ac:dyDescent="0.3">
      <c r="E23" s="21">
        <v>20</v>
      </c>
      <c r="F23" s="18">
        <v>140</v>
      </c>
      <c r="G23" s="18" t="s">
        <v>84</v>
      </c>
      <c r="H23" s="18" t="s">
        <v>42</v>
      </c>
      <c r="I23" s="18">
        <v>120</v>
      </c>
      <c r="J23" s="6">
        <f t="shared" si="0"/>
        <v>1933299.9999999998</v>
      </c>
      <c r="K23" s="7">
        <f t="shared" si="1"/>
        <v>577060</v>
      </c>
      <c r="L23" s="12">
        <f t="shared" si="2"/>
        <v>2510360</v>
      </c>
      <c r="M23" s="4"/>
      <c r="N23" s="5">
        <v>350</v>
      </c>
      <c r="O23" s="5">
        <v>0.18</v>
      </c>
      <c r="P23" s="5">
        <v>27</v>
      </c>
      <c r="Q23" s="5">
        <v>1350</v>
      </c>
      <c r="R23" s="5">
        <v>10000</v>
      </c>
    </row>
    <row r="24" spans="2:18" x14ac:dyDescent="0.3">
      <c r="E24" s="21">
        <v>21</v>
      </c>
      <c r="F24" s="18">
        <v>140</v>
      </c>
      <c r="G24" s="18" t="s">
        <v>81</v>
      </c>
      <c r="H24" s="18" t="s">
        <v>56</v>
      </c>
      <c r="I24" s="18">
        <v>120</v>
      </c>
      <c r="J24" s="6">
        <f t="shared" si="0"/>
        <v>1933299.9999999998</v>
      </c>
      <c r="K24" s="7">
        <f t="shared" si="1"/>
        <v>577060</v>
      </c>
      <c r="L24" s="12">
        <f t="shared" si="2"/>
        <v>2510360</v>
      </c>
      <c r="M24" s="4"/>
    </row>
    <row r="25" spans="2:18" x14ac:dyDescent="0.3">
      <c r="E25" s="21">
        <v>22</v>
      </c>
      <c r="F25" s="18">
        <v>140</v>
      </c>
      <c r="G25" s="18" t="s">
        <v>82</v>
      </c>
      <c r="H25" s="18" t="s">
        <v>57</v>
      </c>
      <c r="I25" s="18">
        <v>120</v>
      </c>
      <c r="J25" s="6">
        <f t="shared" si="0"/>
        <v>1933299.9999999998</v>
      </c>
      <c r="K25" s="7">
        <f t="shared" si="1"/>
        <v>577060</v>
      </c>
      <c r="L25" s="12">
        <f t="shared" si="2"/>
        <v>2510360</v>
      </c>
      <c r="M25" s="4"/>
      <c r="N25" s="25"/>
      <c r="O25" s="26"/>
    </row>
    <row r="26" spans="2:18" x14ac:dyDescent="0.3">
      <c r="E26" s="21">
        <v>23</v>
      </c>
      <c r="F26" s="18">
        <v>140</v>
      </c>
      <c r="G26" s="18" t="s">
        <v>85</v>
      </c>
      <c r="H26" s="18" t="s">
        <v>58</v>
      </c>
      <c r="I26" s="18">
        <v>120</v>
      </c>
      <c r="J26" s="6">
        <f t="shared" si="0"/>
        <v>1933299.9999999998</v>
      </c>
      <c r="K26" s="7">
        <f t="shared" si="1"/>
        <v>577060</v>
      </c>
      <c r="L26" s="12">
        <f t="shared" si="2"/>
        <v>2510360</v>
      </c>
      <c r="M26" s="4"/>
      <c r="N26" s="5">
        <v>500</v>
      </c>
      <c r="O26" s="5">
        <v>9</v>
      </c>
      <c r="P26" t="s">
        <v>4</v>
      </c>
    </row>
    <row r="27" spans="2:18" x14ac:dyDescent="0.3">
      <c r="E27" s="21">
        <v>24</v>
      </c>
      <c r="F27" s="18">
        <v>140</v>
      </c>
      <c r="G27" s="18" t="s">
        <v>86</v>
      </c>
      <c r="H27" s="18" t="s">
        <v>59</v>
      </c>
      <c r="I27" s="18">
        <v>120</v>
      </c>
      <c r="J27" s="6">
        <f t="shared" si="0"/>
        <v>1933299.9999999998</v>
      </c>
      <c r="K27" s="7">
        <f t="shared" si="1"/>
        <v>577060</v>
      </c>
      <c r="L27" s="12">
        <f t="shared" si="2"/>
        <v>2510360</v>
      </c>
      <c r="M27" s="4"/>
      <c r="N27" s="5">
        <v>1000</v>
      </c>
      <c r="O27" s="5">
        <v>10</v>
      </c>
      <c r="P27" t="s">
        <v>5</v>
      </c>
    </row>
    <row r="28" spans="2:18" x14ac:dyDescent="0.3">
      <c r="E28" s="21">
        <v>25</v>
      </c>
      <c r="F28" s="18">
        <v>140</v>
      </c>
      <c r="G28" s="18" t="s">
        <v>81</v>
      </c>
      <c r="H28" s="18" t="s">
        <v>60</v>
      </c>
      <c r="I28" s="18">
        <v>120</v>
      </c>
      <c r="J28" s="6">
        <f t="shared" si="0"/>
        <v>1933299.9999999998</v>
      </c>
      <c r="K28" s="7">
        <f t="shared" si="1"/>
        <v>577060</v>
      </c>
      <c r="L28" s="12">
        <f t="shared" si="2"/>
        <v>2510360</v>
      </c>
      <c r="M28" s="4"/>
      <c r="N28" s="5">
        <v>1500</v>
      </c>
      <c r="O28" s="5">
        <v>11</v>
      </c>
      <c r="P28" t="s">
        <v>6</v>
      </c>
    </row>
    <row r="29" spans="2:18" x14ac:dyDescent="0.3">
      <c r="E29" s="21">
        <v>26</v>
      </c>
      <c r="F29" s="18">
        <v>140</v>
      </c>
      <c r="G29" s="18" t="s">
        <v>81</v>
      </c>
      <c r="H29" s="18" t="s">
        <v>38</v>
      </c>
      <c r="I29" s="18">
        <v>120</v>
      </c>
      <c r="J29" s="6">
        <f t="shared" si="0"/>
        <v>1933299.9999999998</v>
      </c>
      <c r="K29" s="7">
        <f t="shared" si="1"/>
        <v>577060</v>
      </c>
      <c r="L29" s="12">
        <f t="shared" si="2"/>
        <v>2510360</v>
      </c>
      <c r="M29" s="4"/>
      <c r="N29" s="5">
        <v>2000</v>
      </c>
      <c r="O29" s="5">
        <v>12</v>
      </c>
      <c r="P29" t="s">
        <v>7</v>
      </c>
    </row>
    <row r="30" spans="2:18" x14ac:dyDescent="0.3">
      <c r="E30" s="21">
        <v>27</v>
      </c>
      <c r="F30" s="18">
        <v>140</v>
      </c>
      <c r="G30" s="18" t="s">
        <v>82</v>
      </c>
      <c r="H30" s="18" t="s">
        <v>61</v>
      </c>
      <c r="I30" s="18">
        <v>120</v>
      </c>
      <c r="J30" s="6">
        <f t="shared" si="0"/>
        <v>1933299.9999999998</v>
      </c>
      <c r="K30" s="7">
        <f t="shared" si="1"/>
        <v>577060</v>
      </c>
      <c r="L30" s="12">
        <f t="shared" si="2"/>
        <v>2510360</v>
      </c>
      <c r="M30" s="4"/>
      <c r="N30" s="5">
        <v>2500</v>
      </c>
      <c r="O30" s="5">
        <v>13</v>
      </c>
      <c r="P30" t="s">
        <v>8</v>
      </c>
    </row>
    <row r="31" spans="2:18" x14ac:dyDescent="0.3">
      <c r="E31" s="21">
        <v>28</v>
      </c>
      <c r="F31" s="18">
        <v>140</v>
      </c>
      <c r="G31" s="18" t="s">
        <v>85</v>
      </c>
      <c r="H31" s="18" t="s">
        <v>62</v>
      </c>
      <c r="I31" s="18">
        <v>120</v>
      </c>
      <c r="J31" s="6">
        <f t="shared" si="0"/>
        <v>1933299.9999999998</v>
      </c>
      <c r="K31" s="7">
        <f t="shared" si="1"/>
        <v>577060</v>
      </c>
      <c r="L31" s="12">
        <f t="shared" si="2"/>
        <v>2510360</v>
      </c>
      <c r="M31" s="4"/>
      <c r="N31" s="5">
        <v>3000</v>
      </c>
      <c r="O31" s="5">
        <v>14</v>
      </c>
      <c r="P31" t="s">
        <v>9</v>
      </c>
    </row>
    <row r="32" spans="2:18" x14ac:dyDescent="0.3">
      <c r="E32" s="21">
        <v>29</v>
      </c>
      <c r="F32" s="18">
        <v>140</v>
      </c>
      <c r="G32" s="18" t="s">
        <v>86</v>
      </c>
      <c r="H32" s="18" t="s">
        <v>63</v>
      </c>
      <c r="I32" s="18">
        <v>120</v>
      </c>
      <c r="J32" s="6">
        <f t="shared" si="0"/>
        <v>1933299.9999999998</v>
      </c>
      <c r="K32" s="7">
        <f t="shared" si="1"/>
        <v>577060</v>
      </c>
      <c r="L32" s="12">
        <f t="shared" si="2"/>
        <v>2510360</v>
      </c>
      <c r="M32" s="4"/>
      <c r="N32" s="5">
        <v>3500</v>
      </c>
      <c r="O32" s="5">
        <v>15</v>
      </c>
      <c r="P32" t="s">
        <v>12</v>
      </c>
    </row>
    <row r="33" spans="5:16" x14ac:dyDescent="0.3">
      <c r="E33" s="21">
        <v>30</v>
      </c>
      <c r="F33" s="18">
        <v>140</v>
      </c>
      <c r="G33" s="18" t="s">
        <v>82</v>
      </c>
      <c r="H33" s="18" t="s">
        <v>64</v>
      </c>
      <c r="I33" s="18">
        <v>120</v>
      </c>
      <c r="J33" s="6">
        <f t="shared" si="0"/>
        <v>1933299.9999999998</v>
      </c>
      <c r="K33" s="7">
        <f t="shared" si="1"/>
        <v>577060</v>
      </c>
      <c r="L33" s="12">
        <f t="shared" si="2"/>
        <v>2510360</v>
      </c>
      <c r="M33" s="4"/>
      <c r="N33" s="5">
        <v>4000</v>
      </c>
      <c r="O33" s="5">
        <v>16</v>
      </c>
      <c r="P33" t="s">
        <v>15</v>
      </c>
    </row>
    <row r="34" spans="5:16" x14ac:dyDescent="0.3">
      <c r="E34" s="21">
        <v>31</v>
      </c>
      <c r="F34" s="18">
        <v>140</v>
      </c>
      <c r="G34" s="18" t="s">
        <v>85</v>
      </c>
      <c r="H34" s="18" t="s">
        <v>65</v>
      </c>
      <c r="I34" s="18">
        <v>120</v>
      </c>
      <c r="J34" s="6">
        <f t="shared" si="0"/>
        <v>1933299.9999999998</v>
      </c>
      <c r="K34" s="7">
        <f t="shared" si="1"/>
        <v>577060</v>
      </c>
      <c r="L34" s="12">
        <f t="shared" si="2"/>
        <v>2510360</v>
      </c>
      <c r="M34" s="4"/>
      <c r="N34" s="5">
        <v>4500</v>
      </c>
      <c r="O34" s="5">
        <v>17</v>
      </c>
      <c r="P34" t="s">
        <v>18</v>
      </c>
    </row>
    <row r="35" spans="5:16" x14ac:dyDescent="0.3">
      <c r="E35" s="21">
        <v>32</v>
      </c>
      <c r="F35" s="18">
        <v>140</v>
      </c>
      <c r="G35" s="18" t="s">
        <v>84</v>
      </c>
      <c r="H35" s="18" t="s">
        <v>66</v>
      </c>
      <c r="I35" s="18">
        <v>120</v>
      </c>
      <c r="J35" s="6">
        <f t="shared" si="0"/>
        <v>1933299.9999999998</v>
      </c>
      <c r="K35" s="7">
        <f t="shared" si="1"/>
        <v>577060</v>
      </c>
      <c r="L35" s="12">
        <f t="shared" si="2"/>
        <v>2510360</v>
      </c>
      <c r="M35" s="4"/>
      <c r="N35" s="5">
        <v>5000</v>
      </c>
      <c r="O35" s="5">
        <v>18</v>
      </c>
      <c r="P35" t="s">
        <v>21</v>
      </c>
    </row>
    <row r="36" spans="5:16" x14ac:dyDescent="0.3">
      <c r="E36" s="21">
        <v>33</v>
      </c>
      <c r="F36" s="18">
        <v>140</v>
      </c>
      <c r="G36" s="18" t="s">
        <v>84</v>
      </c>
      <c r="H36" s="18" t="s">
        <v>67</v>
      </c>
      <c r="I36" s="18">
        <v>120</v>
      </c>
      <c r="J36" s="6">
        <f t="shared" si="0"/>
        <v>1933299.9999999998</v>
      </c>
      <c r="K36" s="7">
        <f t="shared" si="1"/>
        <v>577060</v>
      </c>
      <c r="L36" s="12">
        <f t="shared" si="2"/>
        <v>2510360</v>
      </c>
      <c r="M36" s="4"/>
      <c r="N36" s="5">
        <v>5500</v>
      </c>
      <c r="O36" s="5">
        <v>22</v>
      </c>
      <c r="P36" t="s">
        <v>10</v>
      </c>
    </row>
    <row r="37" spans="5:16" x14ac:dyDescent="0.3">
      <c r="E37" s="21">
        <v>34</v>
      </c>
      <c r="F37" s="18">
        <v>140</v>
      </c>
      <c r="G37" s="18" t="s">
        <v>82</v>
      </c>
      <c r="H37" s="18" t="s">
        <v>68</v>
      </c>
      <c r="I37" s="18">
        <v>120</v>
      </c>
      <c r="J37" s="6">
        <f t="shared" si="0"/>
        <v>1933299.9999999998</v>
      </c>
      <c r="K37" s="7">
        <f t="shared" si="1"/>
        <v>577060</v>
      </c>
      <c r="L37" s="12">
        <f t="shared" si="2"/>
        <v>2510360</v>
      </c>
      <c r="M37" s="4"/>
      <c r="N37" s="5">
        <v>6000</v>
      </c>
      <c r="O37" s="5">
        <v>24</v>
      </c>
      <c r="P37" t="s">
        <v>13</v>
      </c>
    </row>
    <row r="38" spans="5:16" x14ac:dyDescent="0.3">
      <c r="E38" s="21">
        <v>35</v>
      </c>
      <c r="F38" s="18">
        <v>140</v>
      </c>
      <c r="G38" s="18" t="s">
        <v>82</v>
      </c>
      <c r="H38" s="18" t="s">
        <v>69</v>
      </c>
      <c r="I38" s="18">
        <v>120</v>
      </c>
      <c r="J38" s="6">
        <f t="shared" si="0"/>
        <v>1933299.9999999998</v>
      </c>
      <c r="K38" s="7">
        <f t="shared" si="1"/>
        <v>577060</v>
      </c>
      <c r="L38" s="12">
        <f t="shared" si="2"/>
        <v>2510360</v>
      </c>
      <c r="M38" s="4"/>
      <c r="N38" s="5">
        <v>6500</v>
      </c>
      <c r="O38" s="5">
        <v>26</v>
      </c>
      <c r="P38" t="s">
        <v>16</v>
      </c>
    </row>
    <row r="39" spans="5:16" x14ac:dyDescent="0.3">
      <c r="E39" s="21">
        <v>36</v>
      </c>
      <c r="F39" s="18">
        <v>140</v>
      </c>
      <c r="G39" s="18" t="s">
        <v>87</v>
      </c>
      <c r="H39" s="18" t="s">
        <v>70</v>
      </c>
      <c r="I39" s="18">
        <v>120</v>
      </c>
      <c r="J39" s="6">
        <f t="shared" si="0"/>
        <v>1933299.9999999998</v>
      </c>
      <c r="K39" s="7">
        <f t="shared" si="1"/>
        <v>577060</v>
      </c>
      <c r="L39" s="12">
        <f t="shared" si="2"/>
        <v>2510360</v>
      </c>
      <c r="M39" s="4"/>
      <c r="N39" s="5">
        <v>7000</v>
      </c>
      <c r="O39" s="5">
        <v>28</v>
      </c>
      <c r="P39" t="s">
        <v>19</v>
      </c>
    </row>
    <row r="40" spans="5:16" x14ac:dyDescent="0.3">
      <c r="E40" s="21">
        <v>37</v>
      </c>
      <c r="F40" s="18">
        <v>140</v>
      </c>
      <c r="G40" s="18" t="s">
        <v>85</v>
      </c>
      <c r="H40" s="18" t="s">
        <v>44</v>
      </c>
      <c r="I40" s="18">
        <v>120</v>
      </c>
      <c r="J40" s="6">
        <f t="shared" si="0"/>
        <v>1933299.9999999998</v>
      </c>
      <c r="K40" s="7">
        <f t="shared" si="1"/>
        <v>577060</v>
      </c>
      <c r="L40" s="12">
        <f t="shared" si="2"/>
        <v>2510360</v>
      </c>
      <c r="M40" s="4"/>
      <c r="N40" s="5">
        <v>7500</v>
      </c>
      <c r="O40" s="5">
        <v>30</v>
      </c>
      <c r="P40" t="s">
        <v>22</v>
      </c>
    </row>
    <row r="41" spans="5:16" x14ac:dyDescent="0.3">
      <c r="E41" s="21">
        <v>38</v>
      </c>
      <c r="F41" s="18">
        <v>140</v>
      </c>
      <c r="G41" s="18" t="s">
        <v>87</v>
      </c>
      <c r="H41" s="18" t="s">
        <v>54</v>
      </c>
      <c r="I41" s="18">
        <v>120</v>
      </c>
      <c r="J41" s="6">
        <f t="shared" si="0"/>
        <v>1933299.9999999998</v>
      </c>
      <c r="K41" s="7">
        <f t="shared" si="1"/>
        <v>577060</v>
      </c>
      <c r="L41" s="12">
        <f t="shared" si="2"/>
        <v>2510360</v>
      </c>
      <c r="M41" s="4"/>
      <c r="N41" s="5">
        <v>8000</v>
      </c>
      <c r="O41" s="5">
        <v>32</v>
      </c>
      <c r="P41" t="s">
        <v>11</v>
      </c>
    </row>
    <row r="42" spans="5:16" x14ac:dyDescent="0.3">
      <c r="E42" s="21">
        <v>39</v>
      </c>
      <c r="F42" s="18">
        <v>140</v>
      </c>
      <c r="G42" s="18" t="s">
        <v>82</v>
      </c>
      <c r="H42" s="18" t="s">
        <v>55</v>
      </c>
      <c r="I42" s="18">
        <v>120</v>
      </c>
      <c r="J42" s="6">
        <f t="shared" si="0"/>
        <v>1933299.9999999998</v>
      </c>
      <c r="K42" s="7">
        <f t="shared" si="1"/>
        <v>577060</v>
      </c>
      <c r="L42" s="12">
        <f t="shared" si="2"/>
        <v>2510360</v>
      </c>
      <c r="M42" s="4"/>
      <c r="N42" s="5">
        <v>8500</v>
      </c>
      <c r="O42" s="5">
        <v>34</v>
      </c>
      <c r="P42" t="s">
        <v>14</v>
      </c>
    </row>
    <row r="43" spans="5:16" ht="17.25" thickBot="1" x14ac:dyDescent="0.35">
      <c r="E43" s="22">
        <v>40</v>
      </c>
      <c r="F43" s="19">
        <v>140</v>
      </c>
      <c r="G43" s="19" t="s">
        <v>84</v>
      </c>
      <c r="H43" s="19" t="s">
        <v>55</v>
      </c>
      <c r="I43" s="19">
        <v>120</v>
      </c>
      <c r="J43" s="13">
        <f t="shared" si="0"/>
        <v>1933299.9999999998</v>
      </c>
      <c r="K43" s="14">
        <f t="shared" si="1"/>
        <v>577060</v>
      </c>
      <c r="L43" s="15">
        <f t="shared" si="2"/>
        <v>2510360</v>
      </c>
      <c r="M43" s="4"/>
      <c r="N43" s="5">
        <v>9000</v>
      </c>
      <c r="O43" s="5">
        <v>36</v>
      </c>
      <c r="P43" t="s">
        <v>17</v>
      </c>
    </row>
    <row r="44" spans="5:16" x14ac:dyDescent="0.3">
      <c r="N44" s="5">
        <v>9500</v>
      </c>
      <c r="O44" s="5">
        <v>38</v>
      </c>
      <c r="P44" t="s">
        <v>20</v>
      </c>
    </row>
    <row r="45" spans="5:16" x14ac:dyDescent="0.3">
      <c r="N45" s="5">
        <v>10000</v>
      </c>
      <c r="O45" s="5">
        <v>40</v>
      </c>
      <c r="P45" t="s">
        <v>23</v>
      </c>
    </row>
  </sheetData>
  <mergeCells count="4">
    <mergeCell ref="N3:O3"/>
    <mergeCell ref="N14:O14"/>
    <mergeCell ref="N25:O25"/>
    <mergeCell ref="C1:L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Windows 사용자</cp:lastModifiedBy>
  <dcterms:created xsi:type="dcterms:W3CDTF">2018-10-22T00:29:06Z</dcterms:created>
  <dcterms:modified xsi:type="dcterms:W3CDTF">2018-10-22T03:33:45Z</dcterms:modified>
</cp:coreProperties>
</file>