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et\Downloads\"/>
    </mc:Choice>
  </mc:AlternateContent>
  <xr:revisionPtr revIDLastSave="0" documentId="13_ncr:1_{FE7B9148-9DB7-4316-B253-6CC1EBB387DE}" xr6:coauthVersionLast="38" xr6:coauthVersionMax="38" xr10:uidLastSave="{00000000-0000-0000-0000-000000000000}"/>
  <bookViews>
    <workbookView xWindow="0" yWindow="0" windowWidth="28800" windowHeight="12120" xr2:uid="{00000000-000D-0000-FFFF-FFFF00000000}"/>
  </bookViews>
  <sheets>
    <sheet name="시트1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11" i="1" l="1"/>
  <c r="AA10" i="1"/>
  <c r="AA9" i="1"/>
  <c r="Z8" i="1"/>
  <c r="Z12" i="1" s="1"/>
  <c r="Z13" i="1" s="1"/>
  <c r="Z15" i="1" s="1"/>
  <c r="Y8" i="1"/>
  <c r="Y12" i="1" s="1"/>
  <c r="Y13" i="1" s="1"/>
  <c r="Y15" i="1" s="1"/>
  <c r="X8" i="1"/>
  <c r="X12" i="1" s="1"/>
  <c r="X13" i="1" s="1"/>
  <c r="X15" i="1" s="1"/>
  <c r="W8" i="1"/>
  <c r="W12" i="1" s="1"/>
  <c r="W13" i="1" s="1"/>
  <c r="W15" i="1" s="1"/>
  <c r="V8" i="1"/>
  <c r="V12" i="1" s="1"/>
  <c r="V13" i="1" s="1"/>
  <c r="V15" i="1" s="1"/>
  <c r="S7" i="1"/>
  <c r="S12" i="1" s="1"/>
  <c r="S13" i="1" s="1"/>
  <c r="S15" i="1" s="1"/>
  <c r="T15" i="1"/>
  <c r="U15" i="1"/>
  <c r="T13" i="1"/>
  <c r="U13" i="1"/>
  <c r="T12" i="1"/>
  <c r="U12" i="1"/>
  <c r="W11" i="1"/>
  <c r="X11" i="1"/>
  <c r="Y11" i="1"/>
  <c r="Z11" i="1"/>
  <c r="V11" i="1"/>
  <c r="W10" i="1"/>
  <c r="X10" i="1"/>
  <c r="Y10" i="1"/>
  <c r="Z10" i="1"/>
  <c r="V10" i="1"/>
  <c r="W9" i="1"/>
  <c r="X9" i="1"/>
  <c r="Y9" i="1"/>
  <c r="Z9" i="1"/>
  <c r="V9" i="1"/>
  <c r="T8" i="1"/>
  <c r="U8" i="1"/>
  <c r="AA8" i="1"/>
  <c r="S8" i="1"/>
  <c r="T7" i="1"/>
  <c r="U7" i="1"/>
  <c r="V7" i="1"/>
  <c r="W7" i="1"/>
  <c r="X7" i="1"/>
  <c r="Y7" i="1"/>
  <c r="Z7" i="1"/>
  <c r="AA7" i="1"/>
  <c r="AA12" i="1" l="1"/>
  <c r="AA13" i="1" s="1"/>
  <c r="AA15" i="1" s="1"/>
  <c r="AB15" i="1" s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3" i="1"/>
  <c r="L13" i="1"/>
  <c r="K13" i="1"/>
  <c r="M12" i="1"/>
  <c r="L12" i="1"/>
  <c r="K12" i="1"/>
  <c r="M11" i="1"/>
  <c r="L11" i="1"/>
  <c r="K11" i="1"/>
  <c r="M10" i="1"/>
  <c r="L10" i="1"/>
  <c r="K10" i="1"/>
  <c r="M9" i="1"/>
  <c r="L9" i="1"/>
  <c r="K9" i="1"/>
  <c r="M8" i="1"/>
  <c r="L8" i="1"/>
  <c r="K8" i="1"/>
  <c r="M6" i="1"/>
  <c r="L6" i="1"/>
  <c r="K6" i="1"/>
  <c r="M5" i="1"/>
  <c r="L5" i="1"/>
  <c r="K5" i="1"/>
  <c r="K20" i="1" l="1"/>
  <c r="K21" i="1" s="1"/>
  <c r="K27" i="1" s="1"/>
  <c r="L20" i="1"/>
  <c r="L21" i="1" s="1"/>
  <c r="L30" i="1" s="1"/>
  <c r="M20" i="1"/>
  <c r="M21" i="1" s="1"/>
  <c r="M27" i="1" s="1"/>
  <c r="K30" i="1" l="1"/>
  <c r="L33" i="1"/>
  <c r="L28" i="1"/>
  <c r="L31" i="1"/>
  <c r="L34" i="1"/>
  <c r="K29" i="1"/>
  <c r="L29" i="1"/>
  <c r="K32" i="1"/>
  <c r="K33" i="1"/>
  <c r="K28" i="1"/>
  <c r="K31" i="1"/>
  <c r="K34" i="1"/>
  <c r="M30" i="1"/>
  <c r="L32" i="1"/>
  <c r="M33" i="1"/>
  <c r="M28" i="1"/>
  <c r="M31" i="1"/>
  <c r="M34" i="1"/>
  <c r="L27" i="1"/>
  <c r="M29" i="1"/>
  <c r="M32" i="1"/>
</calcChain>
</file>

<file path=xl/sharedStrings.xml><?xml version="1.0" encoding="utf-8"?>
<sst xmlns="http://schemas.openxmlformats.org/spreadsheetml/2006/main" count="134" uniqueCount="70">
  <si>
    <t>금단</t>
  </si>
  <si>
    <t>금단수치</t>
  </si>
  <si>
    <t>금단 최대값</t>
  </si>
  <si>
    <t>작숙</t>
  </si>
  <si>
    <t>가숙</t>
  </si>
  <si>
    <t>CP</t>
  </si>
  <si>
    <t>주도구</t>
  </si>
  <si>
    <t>보조도구</t>
  </si>
  <si>
    <t>모자</t>
  </si>
  <si>
    <t>상의</t>
  </si>
  <si>
    <t>장갑</t>
  </si>
  <si>
    <t>허리</t>
  </si>
  <si>
    <t>바지</t>
  </si>
  <si>
    <t>신발</t>
  </si>
  <si>
    <t>귀걸이</t>
  </si>
  <si>
    <t>목걸이</t>
  </si>
  <si>
    <t>팔찌</t>
  </si>
  <si>
    <t>반지</t>
  </si>
  <si>
    <t>금단 합계</t>
  </si>
  <si>
    <t>장인H</t>
  </si>
  <si>
    <t>작숙16</t>
  </si>
  <si>
    <t>초코보 서버 세라는세라가 제작했습니다.</t>
  </si>
  <si>
    <t>비전문 노도핑</t>
  </si>
  <si>
    <t>명인H</t>
  </si>
  <si>
    <t>CP8</t>
  </si>
  <si>
    <t>기본적인 형태는 인벤 얼음사탕 님의 금단 표를 참고했지만,</t>
  </si>
  <si>
    <t>장인 크리스탈</t>
  </si>
  <si>
    <t>거장H</t>
  </si>
  <si>
    <t>가숙10</t>
  </si>
  <si>
    <t>전체적으로 모두 직접 작성했습니다. 재공유 시에도 출처 밝혀주세요.</t>
  </si>
  <si>
    <t>음식(말차)</t>
  </si>
  <si>
    <t>장인쟈</t>
  </si>
  <si>
    <t>작숙11</t>
  </si>
  <si>
    <t>음식(모둠튀김)</t>
  </si>
  <si>
    <t>명인쟈</t>
  </si>
  <si>
    <t>CP6</t>
  </si>
  <si>
    <t>거장의 약차</t>
  </si>
  <si>
    <t>거장쟈</t>
  </si>
  <si>
    <t>가숙7</t>
  </si>
  <si>
    <t>위에서 드롭다운으로 선택하시면 됩니다~</t>
  </si>
  <si>
    <t>명인의 약차</t>
  </si>
  <si>
    <t>장인가</t>
  </si>
  <si>
    <t>작숙6</t>
  </si>
  <si>
    <t>이미 선택된 마테 제거하실 때는 선택하시고 delete 하시면 됩니다.</t>
  </si>
  <si>
    <t>전문-말차/거장</t>
  </si>
  <si>
    <t>명인가</t>
  </si>
  <si>
    <t>CP4</t>
  </si>
  <si>
    <t>전문-말차/명인</t>
  </si>
  <si>
    <t>거장가</t>
  </si>
  <si>
    <t>가숙4</t>
  </si>
  <si>
    <t>전문-튀김/거장</t>
  </si>
  <si>
    <t>전문-튀김/명인</t>
  </si>
  <si>
    <t>비전문-말차/거장</t>
  </si>
  <si>
    <t>비전문-말차/명인</t>
  </si>
  <si>
    <t>비전문-튀김/거장</t>
  </si>
  <si>
    <t>비전문-튀김/명인</t>
  </si>
  <si>
    <t>확정</t>
    <phoneticPr fontId="7" type="noConversion"/>
  </si>
  <si>
    <t>거장H</t>
    <phoneticPr fontId="7" type="noConversion"/>
  </si>
  <si>
    <t>장인H</t>
    <phoneticPr fontId="7" type="noConversion"/>
  </si>
  <si>
    <t>명인H</t>
    <phoneticPr fontId="7" type="noConversion"/>
  </si>
  <si>
    <t>거장가</t>
    <phoneticPr fontId="7" type="noConversion"/>
  </si>
  <si>
    <t>장인가</t>
    <phoneticPr fontId="7" type="noConversion"/>
  </si>
  <si>
    <t>명인가</t>
    <phoneticPr fontId="7" type="noConversion"/>
  </si>
  <si>
    <t>장인쟈</t>
    <phoneticPr fontId="7" type="noConversion"/>
  </si>
  <si>
    <t>명인쟈</t>
    <phoneticPr fontId="7" type="noConversion"/>
  </si>
  <si>
    <t>거장쟈</t>
    <phoneticPr fontId="7" type="noConversion"/>
  </si>
  <si>
    <t>예상 요구치</t>
    <phoneticPr fontId="7" type="noConversion"/>
  </si>
  <si>
    <t>1.5배 요구치</t>
    <phoneticPr fontId="7" type="noConversion"/>
  </si>
  <si>
    <t>가격</t>
    <phoneticPr fontId="7" type="noConversion"/>
  </si>
  <si>
    <t>총 가격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</si>
</sst>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</font>
    <font>
      <sz val="9"/>
      <name val="Malgun Gothic"/>
      <family val="3"/>
      <charset val="129"/>
    </font>
    <font>
      <b/>
      <sz val="9"/>
      <name val="Malgun Gothic"/>
      <family val="3"/>
      <charset val="129"/>
    </font>
    <font>
      <b/>
      <sz val="9"/>
      <color rgb="FF000000"/>
      <name val="Malgun Gothic"/>
      <family val="3"/>
      <charset val="129"/>
    </font>
    <font>
      <sz val="10"/>
      <name val="Arial"/>
    </font>
    <font>
      <b/>
      <sz val="9"/>
      <color rgb="FFFFFFFF"/>
      <name val="Malgun Gothic"/>
      <family val="3"/>
      <charset val="129"/>
    </font>
    <font>
      <sz val="9"/>
      <color rgb="FF000000"/>
      <name val="Malgun Gothic"/>
      <family val="3"/>
      <charset val="129"/>
    </font>
    <font>
      <sz val="8"/>
      <name val="돋움"/>
      <family val="3"/>
      <charset val="129"/>
    </font>
  </fonts>
  <fills count="19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0000"/>
        <bgColor rgb="FFFF0000"/>
      </patternFill>
    </fill>
    <fill>
      <patternFill patternType="solid">
        <fgColor rgb="FFFFD966"/>
        <bgColor rgb="FFFFD966"/>
      </patternFill>
    </fill>
    <fill>
      <patternFill patternType="solid">
        <fgColor rgb="FF93C47D"/>
        <bgColor rgb="FF93C47D"/>
      </patternFill>
    </fill>
    <fill>
      <patternFill patternType="solid">
        <fgColor rgb="FFB6D7A8"/>
        <bgColor rgb="FFB6D7A8"/>
      </patternFill>
    </fill>
    <fill>
      <patternFill patternType="solid">
        <fgColor rgb="FF1C4587"/>
        <bgColor rgb="FF1C4587"/>
      </patternFill>
    </fill>
    <fill>
      <patternFill patternType="solid">
        <fgColor rgb="FF38761D"/>
        <bgColor rgb="FF38761D"/>
      </patternFill>
    </fill>
    <fill>
      <patternFill patternType="solid">
        <fgColor rgb="FF783F04"/>
        <bgColor rgb="FF783F04"/>
      </patternFill>
    </fill>
    <fill>
      <patternFill patternType="solid">
        <fgColor rgb="FF1155CC"/>
        <bgColor rgb="FF1155CC"/>
      </patternFill>
    </fill>
    <fill>
      <patternFill patternType="solid">
        <fgColor rgb="FF6AA84F"/>
        <bgColor rgb="FF6AA84F"/>
      </patternFill>
    </fill>
    <fill>
      <patternFill patternType="solid">
        <fgColor rgb="FFB45F06"/>
        <bgColor rgb="FFB45F06"/>
      </patternFill>
    </fill>
    <fill>
      <patternFill patternType="solid">
        <fgColor rgb="FF3C78D8"/>
        <bgColor rgb="FF3C78D8"/>
      </patternFill>
    </fill>
    <fill>
      <patternFill patternType="solid">
        <fgColor rgb="FFE06666"/>
        <bgColor rgb="FFE06666"/>
      </patternFill>
    </fill>
    <fill>
      <patternFill patternType="solid">
        <fgColor rgb="FFE69138"/>
        <bgColor rgb="FFE69138"/>
      </patternFill>
    </fill>
    <fill>
      <patternFill patternType="solid">
        <fgColor rgb="FF6D9EEB"/>
        <bgColor rgb="FF6D9EEB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</fills>
  <borders count="6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/>
      <bottom/>
      <diagonal style="medium">
        <color indexed="64"/>
      </diagonal>
    </border>
    <border diagonalUp="1" diagonalDown="1">
      <left/>
      <right/>
      <top/>
      <bottom/>
      <diagonal style="medium">
        <color indexed="64"/>
      </diagonal>
    </border>
  </borders>
  <cellStyleXfs count="1">
    <xf numFmtId="0" fontId="0" fillId="0" borderId="0"/>
  </cellStyleXfs>
  <cellXfs count="12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5" fillId="9" borderId="22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2" fillId="12" borderId="2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13" borderId="22" xfId="0" applyFont="1" applyFill="1" applyBorder="1" applyAlignment="1">
      <alignment horizontal="center" vertical="center"/>
    </xf>
    <xf numFmtId="0" fontId="2" fillId="14" borderId="37" xfId="0" applyFont="1" applyFill="1" applyBorder="1" applyAlignment="1">
      <alignment horizontal="center" vertical="center"/>
    </xf>
    <xf numFmtId="0" fontId="2" fillId="14" borderId="38" xfId="0" applyFont="1" applyFill="1" applyBorder="1" applyAlignment="1">
      <alignment horizontal="center" vertical="center"/>
    </xf>
    <xf numFmtId="0" fontId="2" fillId="14" borderId="5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15" borderId="22" xfId="0" applyFont="1" applyFill="1" applyBorder="1" applyAlignment="1">
      <alignment horizontal="center" vertical="center"/>
    </xf>
    <xf numFmtId="0" fontId="2" fillId="14" borderId="36" xfId="0" applyFont="1" applyFill="1" applyBorder="1" applyAlignment="1">
      <alignment horizontal="center" vertical="center"/>
    </xf>
    <xf numFmtId="0" fontId="2" fillId="14" borderId="55" xfId="0" applyFont="1" applyFill="1" applyBorder="1" applyAlignment="1">
      <alignment horizontal="center" vertical="center"/>
    </xf>
    <xf numFmtId="0" fontId="2" fillId="14" borderId="56" xfId="0" applyFont="1" applyFill="1" applyBorder="1" applyAlignment="1">
      <alignment horizontal="center" vertical="center"/>
    </xf>
    <xf numFmtId="0" fontId="2" fillId="16" borderId="36" xfId="0" applyFont="1" applyFill="1" applyBorder="1" applyAlignment="1">
      <alignment horizontal="center" vertical="center"/>
    </xf>
    <xf numFmtId="0" fontId="2" fillId="16" borderId="55" xfId="0" applyFont="1" applyFill="1" applyBorder="1" applyAlignment="1">
      <alignment horizontal="center" vertical="center"/>
    </xf>
    <xf numFmtId="0" fontId="2" fillId="16" borderId="56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2" fillId="6" borderId="48" xfId="0" applyFont="1" applyFill="1" applyBorder="1" applyAlignment="1">
      <alignment horizontal="center" vertical="center"/>
    </xf>
    <xf numFmtId="0" fontId="4" fillId="0" borderId="49" xfId="0" applyFont="1" applyBorder="1"/>
    <xf numFmtId="0" fontId="4" fillId="0" borderId="50" xfId="0" applyFont="1" applyBorder="1"/>
    <xf numFmtId="0" fontId="5" fillId="3" borderId="16" xfId="0" applyFont="1" applyFill="1" applyBorder="1" applyAlignment="1">
      <alignment horizontal="center" vertical="center"/>
    </xf>
    <xf numFmtId="0" fontId="4" fillId="0" borderId="17" xfId="0" applyFont="1" applyBorder="1"/>
    <xf numFmtId="0" fontId="4" fillId="0" borderId="18" xfId="0" applyFont="1" applyBorder="1"/>
    <xf numFmtId="0" fontId="5" fillId="3" borderId="52" xfId="0" applyFont="1" applyFill="1" applyBorder="1" applyAlignment="1">
      <alignment horizontal="center" vertical="center"/>
    </xf>
    <xf numFmtId="0" fontId="4" fillId="0" borderId="53" xfId="0" applyFont="1" applyBorder="1"/>
    <xf numFmtId="0" fontId="4" fillId="0" borderId="54" xfId="0" applyFont="1" applyBorder="1"/>
    <xf numFmtId="0" fontId="5" fillId="7" borderId="52" xfId="0" applyFont="1" applyFill="1" applyBorder="1" applyAlignment="1">
      <alignment horizontal="center" vertical="center"/>
    </xf>
    <xf numFmtId="0" fontId="2" fillId="6" borderId="40" xfId="0" applyFont="1" applyFill="1" applyBorder="1" applyAlignment="1">
      <alignment horizontal="center" vertical="center"/>
    </xf>
    <xf numFmtId="0" fontId="4" fillId="0" borderId="41" xfId="0" applyFont="1" applyBorder="1"/>
    <xf numFmtId="0" fontId="4" fillId="0" borderId="42" xfId="0" applyFont="1" applyBorder="1"/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16" xfId="0" applyFont="1" applyBorder="1"/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2" fillId="6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2" fillId="2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2" fillId="17" borderId="57" xfId="0" applyFont="1" applyFill="1" applyBorder="1" applyAlignment="1">
      <alignment horizontal="center" vertical="center"/>
    </xf>
    <xf numFmtId="0" fontId="2" fillId="18" borderId="62" xfId="0" applyFont="1" applyFill="1" applyBorder="1" applyAlignment="1">
      <alignment horizontal="center" vertical="center"/>
    </xf>
    <xf numFmtId="0" fontId="2" fillId="18" borderId="59" xfId="0" applyFont="1" applyFill="1" applyBorder="1" applyAlignment="1">
      <alignment horizontal="center" vertical="center"/>
    </xf>
    <xf numFmtId="0" fontId="2" fillId="18" borderId="60" xfId="0" applyFont="1" applyFill="1" applyBorder="1" applyAlignment="1">
      <alignment horizontal="center" vertical="center"/>
    </xf>
    <xf numFmtId="0" fontId="2" fillId="17" borderId="65" xfId="0" applyFont="1" applyFill="1" applyBorder="1" applyAlignment="1">
      <alignment horizontal="center" vertical="center"/>
    </xf>
    <xf numFmtId="0" fontId="2" fillId="17" borderId="66" xfId="0" applyFont="1" applyFill="1" applyBorder="1" applyAlignment="1">
      <alignment horizontal="center" vertical="center"/>
    </xf>
  </cellXfs>
  <cellStyles count="1">
    <cellStyle name="표준" xfId="0" builtinId="0"/>
  </cellStyles>
  <dxfs count="5">
    <dxf>
      <font>
        <color rgb="FFFF0000"/>
      </font>
      <fill>
        <patternFill patternType="solid">
          <fgColor rgb="FFFCE5CD"/>
          <bgColor rgb="FFFCE5CD"/>
        </patternFill>
      </fill>
    </dxf>
    <dxf>
      <font>
        <color rgb="FF000000"/>
      </font>
      <fill>
        <patternFill patternType="solid">
          <fgColor rgb="FF6FA8DC"/>
          <bgColor rgb="FF6FA8DC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6A5AF"/>
          <bgColor rgb="FF76A5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08"/>
  <sheetViews>
    <sheetView tabSelected="1" workbookViewId="0">
      <selection activeCell="R13" sqref="R13"/>
    </sheetView>
  </sheetViews>
  <sheetFormatPr defaultColWidth="14.42578125" defaultRowHeight="15.75" customHeight="1"/>
  <cols>
    <col min="1" max="1" width="2" customWidth="1"/>
    <col min="2" max="2" width="7.5703125" customWidth="1"/>
    <col min="3" max="3" width="7" customWidth="1"/>
    <col min="4" max="4" width="1.28515625" customWidth="1"/>
    <col min="5" max="9" width="11.5703125" customWidth="1"/>
    <col min="10" max="10" width="2.85546875" customWidth="1"/>
    <col min="14" max="14" width="4.7109375" customWidth="1"/>
    <col min="15" max="15" width="4.28515625" customWidth="1"/>
    <col min="16" max="16" width="3.85546875" customWidth="1"/>
  </cols>
  <sheetData>
    <row r="1" spans="1:28" ht="18" customHeight="1">
      <c r="A1" s="1"/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18" customHeight="1">
      <c r="A2" s="3"/>
      <c r="B2" s="3"/>
      <c r="C2" s="3"/>
      <c r="D2" s="3"/>
      <c r="E2" s="101" t="s">
        <v>0</v>
      </c>
      <c r="F2" s="102"/>
      <c r="G2" s="102"/>
      <c r="H2" s="102"/>
      <c r="I2" s="103"/>
      <c r="J2" s="3"/>
      <c r="K2" s="104" t="s">
        <v>1</v>
      </c>
      <c r="L2" s="98"/>
      <c r="M2" s="99"/>
      <c r="N2" s="91" t="s">
        <v>2</v>
      </c>
      <c r="O2" s="92"/>
      <c r="P2" s="9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8" customHeight="1">
      <c r="A3" s="3"/>
      <c r="B3" s="3"/>
      <c r="C3" s="3"/>
      <c r="D3" s="3"/>
      <c r="E3" s="5">
        <v>1</v>
      </c>
      <c r="F3" s="6">
        <v>2</v>
      </c>
      <c r="G3" s="6">
        <v>3</v>
      </c>
      <c r="H3" s="6">
        <v>4</v>
      </c>
      <c r="I3" s="7">
        <v>5</v>
      </c>
      <c r="J3" s="3"/>
      <c r="K3" s="8" t="s">
        <v>3</v>
      </c>
      <c r="L3" s="9" t="s">
        <v>4</v>
      </c>
      <c r="M3" s="10" t="s">
        <v>5</v>
      </c>
      <c r="N3" s="94"/>
      <c r="O3" s="82"/>
      <c r="P3" s="8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8" customHeight="1">
      <c r="A4" s="4"/>
      <c r="B4" s="3"/>
      <c r="C4" s="3"/>
      <c r="D4" s="3"/>
      <c r="E4" s="4"/>
      <c r="F4" s="4"/>
      <c r="G4" s="4"/>
      <c r="H4" s="4"/>
      <c r="I4" s="4"/>
      <c r="J4" s="4"/>
      <c r="K4" s="4"/>
      <c r="L4" s="4"/>
      <c r="M4" s="4"/>
      <c r="N4" s="11"/>
      <c r="O4" s="11"/>
      <c r="P4" s="11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8" customHeight="1" thickTop="1" thickBot="1">
      <c r="A5" s="11"/>
      <c r="B5" s="12" t="s">
        <v>6</v>
      </c>
      <c r="C5" s="12">
        <v>345</v>
      </c>
      <c r="D5" s="13"/>
      <c r="E5" s="14" t="s">
        <v>27</v>
      </c>
      <c r="F5" s="15" t="s">
        <v>45</v>
      </c>
      <c r="G5" s="16" t="s">
        <v>45</v>
      </c>
      <c r="H5" s="17" t="s">
        <v>41</v>
      </c>
      <c r="I5" s="17"/>
      <c r="J5" s="4"/>
      <c r="K5" s="18">
        <f t="shared" ref="K5:K6" si="0">MIN(N5,COUNTIF(E5:I5,"=장인H")*16+COUNTIF(E5:I5,"=장인쟈")*11+COUNTIF(E5:I5,"=장인가")*6)</f>
        <v>6</v>
      </c>
      <c r="L5" s="19">
        <f t="shared" ref="L5:L6" si="1">MIN(O5,COUNTIF(E5:I5,"=거장H")*10+COUNTIF(E5:I5,"=거장쟈")*7+COUNTIF(E5:I5,"=거장가")*4)</f>
        <v>10</v>
      </c>
      <c r="M5" s="20">
        <f t="shared" ref="M5:M6" si="2">MIN(P5,COUNTIF(E5:I5,"=명인H")*8+COUNTIF(E5:I5,"=명인쟈")*6+COUNTIF(E5:I5,"=명인가")*4)</f>
        <v>5</v>
      </c>
      <c r="N5" s="21">
        <v>97</v>
      </c>
      <c r="O5" s="22">
        <v>52</v>
      </c>
      <c r="P5" s="23">
        <v>5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8" customHeight="1" thickTop="1" thickBot="1">
      <c r="A6" s="11"/>
      <c r="B6" s="24" t="s">
        <v>7</v>
      </c>
      <c r="C6" s="24">
        <v>325</v>
      </c>
      <c r="D6" s="13"/>
      <c r="E6" s="14" t="s">
        <v>27</v>
      </c>
      <c r="F6" s="15" t="s">
        <v>45</v>
      </c>
      <c r="G6" s="16" t="s">
        <v>45</v>
      </c>
      <c r="H6" s="25" t="s">
        <v>41</v>
      </c>
      <c r="I6" s="25"/>
      <c r="J6" s="4"/>
      <c r="K6" s="19">
        <f t="shared" si="0"/>
        <v>6</v>
      </c>
      <c r="L6" s="19">
        <f t="shared" si="1"/>
        <v>10</v>
      </c>
      <c r="M6" s="20">
        <f t="shared" si="2"/>
        <v>5</v>
      </c>
      <c r="N6" s="26">
        <v>89</v>
      </c>
      <c r="O6" s="27">
        <v>48</v>
      </c>
      <c r="P6" s="28">
        <v>5</v>
      </c>
      <c r="Q6" s="4"/>
      <c r="R6" s="106"/>
      <c r="S6" s="110" t="s">
        <v>57</v>
      </c>
      <c r="T6" s="111" t="s">
        <v>58</v>
      </c>
      <c r="U6" s="111" t="s">
        <v>59</v>
      </c>
      <c r="V6" s="111" t="s">
        <v>65</v>
      </c>
      <c r="W6" s="111" t="s">
        <v>63</v>
      </c>
      <c r="X6" s="111" t="s">
        <v>64</v>
      </c>
      <c r="Y6" s="111" t="s">
        <v>60</v>
      </c>
      <c r="Z6" s="111" t="s">
        <v>61</v>
      </c>
      <c r="AA6" s="112" t="s">
        <v>62</v>
      </c>
      <c r="AB6" s="4"/>
    </row>
    <row r="7" spans="1:28" ht="18" customHeight="1" thickTop="1" thickBot="1">
      <c r="A7" s="4"/>
      <c r="B7" s="3"/>
      <c r="C7" s="3"/>
      <c r="D7" s="3"/>
      <c r="E7" s="29"/>
      <c r="F7" s="30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08" t="s">
        <v>56</v>
      </c>
      <c r="S7" s="105">
        <f>COUNTIF($E$5:$E$19, S6)+COUNTIF($F$8:$F$10, S6)+COUNTIF($F$12:$F$13,S6)</f>
        <v>18</v>
      </c>
      <c r="T7" s="105">
        <f t="shared" ref="T7:AA7" si="3">COUNTIF($E$5:$E$19, T6)+COUNTIF($F$8:$F$10, T6)+COUNTIF($F$12:$F$13,T6)</f>
        <v>0</v>
      </c>
      <c r="U7" s="105">
        <f t="shared" si="3"/>
        <v>0</v>
      </c>
      <c r="V7" s="105">
        <f t="shared" si="3"/>
        <v>0</v>
      </c>
      <c r="W7" s="105">
        <f t="shared" si="3"/>
        <v>0</v>
      </c>
      <c r="X7" s="105">
        <f t="shared" si="3"/>
        <v>0</v>
      </c>
      <c r="Y7" s="105">
        <f t="shared" si="3"/>
        <v>0</v>
      </c>
      <c r="Z7" s="105">
        <f t="shared" si="3"/>
        <v>0</v>
      </c>
      <c r="AA7" s="107">
        <f t="shared" si="3"/>
        <v>0</v>
      </c>
      <c r="AB7" s="4"/>
    </row>
    <row r="8" spans="1:28" ht="18" customHeight="1" thickTop="1" thickBot="1">
      <c r="A8" s="11"/>
      <c r="B8" s="12" t="s">
        <v>8</v>
      </c>
      <c r="C8" s="12">
        <v>340</v>
      </c>
      <c r="D8" s="13"/>
      <c r="E8" s="14" t="s">
        <v>27</v>
      </c>
      <c r="F8" s="14" t="s">
        <v>27</v>
      </c>
      <c r="G8" s="31" t="s">
        <v>19</v>
      </c>
      <c r="H8" s="17" t="s">
        <v>37</v>
      </c>
      <c r="I8" s="17" t="s">
        <v>45</v>
      </c>
      <c r="J8" s="4"/>
      <c r="K8" s="19">
        <f t="shared" ref="K8:K13" si="4">MIN(N8,COUNTIF(E8:I8,"=장인H")*16+COUNTIF(E8:I8,"=장인쟈")*11+COUNTIF(E8:I8,"=장인가")*6)</f>
        <v>16</v>
      </c>
      <c r="L8" s="19">
        <f t="shared" ref="L8:L13" si="5">MIN(O8,COUNTIF(E8:I8,"=거장H")*10+COUNTIF(E8:I8,"=거장쟈")*7+COUNTIF(E8:I8,"=거장가")*4)</f>
        <v>26</v>
      </c>
      <c r="M8" s="20">
        <f t="shared" ref="M8:M13" si="6">MIN(P8,COUNTIF(E8:I8,"=명인H")*8+COUNTIF(E8:I8,"=명인쟈")*6+COUNTIF(E8:I8,"=명인가")*4)</f>
        <v>1</v>
      </c>
      <c r="N8" s="21">
        <v>36</v>
      </c>
      <c r="O8" s="22">
        <v>26</v>
      </c>
      <c r="P8" s="23">
        <v>1</v>
      </c>
      <c r="Q8" s="4"/>
      <c r="R8" s="109">
        <v>1</v>
      </c>
      <c r="S8" s="105">
        <f>COUNTIF($F$5:$F$6,S6)+COUNTIF($G$8:$G$10,S6)+COUNTIF($F$11,S6)+COUNTIF($F$15:$F$19,S6)+COUNTIF($G$12:$G$13,S6)</f>
        <v>6</v>
      </c>
      <c r="T8" s="105">
        <f t="shared" ref="T8:AA8" si="7">COUNTIF($F$5:$F$6,T6)+COUNTIF($G$8:$G$10,T6)+COUNTIF($F$11,T6)+COUNTIF($F$15:$F$19,T6)+COUNTIF($G$12:$G$13,T6)</f>
        <v>3</v>
      </c>
      <c r="U8" s="105">
        <f t="shared" si="7"/>
        <v>2</v>
      </c>
      <c r="V8" s="105">
        <f>COUNTIF($F$5:$F$6,V6)+COUNTIF($G$8:$G$10,V6)+COUNTIF($F$11,V6)+COUNTIF($F$15:$F$19,V6)+COUNTIF($G$12:$G$13,V6)</f>
        <v>0</v>
      </c>
      <c r="W8" s="105">
        <f>COUNTIF($F$5:$F$6,W6)+COUNTIF($G$8:$G$10,W6)+COUNTIF($F$11,W6)+COUNTIF($F$15:$F$19,W6)+COUNTIF($G$12:$G$13,W6)</f>
        <v>0</v>
      </c>
      <c r="X8" s="105">
        <f>COUNTIF($F$5:$F$6,X6)+COUNTIF($G$8:$G$10,X6)+COUNTIF($F$11,X6)+COUNTIF($F$15:$F$19,X6)+COUNTIF($G$12:$G$13,X6)</f>
        <v>0</v>
      </c>
      <c r="Y8" s="105">
        <f>COUNTIF($F$5:$F$6,Y6)+COUNTIF($G$8:$G$10,Y6)+COUNTIF($F$11,Y6)+COUNTIF($F$15:$F$19,Y6)+COUNTIF($G$12:$G$13,Y6)</f>
        <v>0</v>
      </c>
      <c r="Z8" s="105">
        <f>COUNTIF($F$5:$F$6,Z6)+COUNTIF($G$8:$G$10,Z6)+COUNTIF($F$11,Z6)+COUNTIF($F$15:$F$19,Z6)+COUNTIF($G$12:$G$13,Z6)</f>
        <v>0</v>
      </c>
      <c r="AA8" s="107">
        <f t="shared" si="7"/>
        <v>2</v>
      </c>
      <c r="AB8" s="4"/>
    </row>
    <row r="9" spans="1:28" ht="18" customHeight="1" thickTop="1" thickBot="1">
      <c r="A9" s="11"/>
      <c r="B9" s="32" t="s">
        <v>9</v>
      </c>
      <c r="C9" s="32">
        <v>340</v>
      </c>
      <c r="D9" s="13"/>
      <c r="E9" s="14" t="s">
        <v>27</v>
      </c>
      <c r="F9" s="14" t="s">
        <v>27</v>
      </c>
      <c r="G9" s="33" t="s">
        <v>19</v>
      </c>
      <c r="H9" s="17" t="s">
        <v>37</v>
      </c>
      <c r="I9" s="17" t="s">
        <v>45</v>
      </c>
      <c r="J9" s="4"/>
      <c r="K9" s="19">
        <f t="shared" si="4"/>
        <v>16</v>
      </c>
      <c r="L9" s="19">
        <f t="shared" si="5"/>
        <v>26</v>
      </c>
      <c r="M9" s="20">
        <f t="shared" si="6"/>
        <v>1</v>
      </c>
      <c r="N9" s="34">
        <v>81</v>
      </c>
      <c r="O9" s="18">
        <v>26</v>
      </c>
      <c r="P9" s="35">
        <v>1</v>
      </c>
      <c r="Q9" s="4"/>
      <c r="R9" s="109">
        <v>2</v>
      </c>
      <c r="S9" s="113"/>
      <c r="T9" s="114"/>
      <c r="U9" s="114"/>
      <c r="V9" s="105">
        <f>COUNTIF($G$5:$G$6,V6)+COUNTIF($H$8:$H$10,V6)+COUNTIF($G$11,V6)+COUNTIF($G$15:$G$19,V6)+COUNTIF($H$12:$H$13,V6)</f>
        <v>2</v>
      </c>
      <c r="W9" s="105">
        <f t="shared" ref="W9:AA9" si="8">COUNTIF($G$5:$G$6,W6)+COUNTIF($H$8:$H$10,W6)+COUNTIF($G$11,W6)+COUNTIF($G$15:$G$19,W6)+COUNTIF($H$12:$H$13,W6)</f>
        <v>4</v>
      </c>
      <c r="X9" s="105">
        <f t="shared" si="8"/>
        <v>3</v>
      </c>
      <c r="Y9" s="105">
        <f t="shared" si="8"/>
        <v>0</v>
      </c>
      <c r="Z9" s="105">
        <f t="shared" si="8"/>
        <v>2</v>
      </c>
      <c r="AA9" s="107">
        <f>COUNTIF($G$5:$G$6,AA6)+COUNTIF($H$8:$H$10,AA6)+COUNTIF($G$11,AA6)+COUNTIF($G$15:$G$19,AA6)+COUNTIF($H$12:$H$13,AA6)</f>
        <v>2</v>
      </c>
      <c r="AB9" s="4"/>
    </row>
    <row r="10" spans="1:28" ht="18" customHeight="1" thickTop="1" thickBot="1">
      <c r="A10" s="11"/>
      <c r="B10" s="32" t="s">
        <v>10</v>
      </c>
      <c r="C10" s="32">
        <v>340</v>
      </c>
      <c r="D10" s="13"/>
      <c r="E10" s="14" t="s">
        <v>27</v>
      </c>
      <c r="F10" s="14" t="s">
        <v>27</v>
      </c>
      <c r="G10" s="31" t="s">
        <v>19</v>
      </c>
      <c r="H10" s="17" t="s">
        <v>31</v>
      </c>
      <c r="I10" s="17" t="s">
        <v>45</v>
      </c>
      <c r="J10" s="4"/>
      <c r="K10" s="19">
        <f t="shared" si="4"/>
        <v>27</v>
      </c>
      <c r="L10" s="19">
        <f t="shared" si="5"/>
        <v>20</v>
      </c>
      <c r="M10" s="20">
        <f t="shared" si="6"/>
        <v>1</v>
      </c>
      <c r="N10" s="34">
        <v>36</v>
      </c>
      <c r="O10" s="18">
        <v>26</v>
      </c>
      <c r="P10" s="35">
        <v>1</v>
      </c>
      <c r="Q10" s="4"/>
      <c r="R10" s="109">
        <v>3</v>
      </c>
      <c r="S10" s="113"/>
      <c r="T10" s="114"/>
      <c r="U10" s="114"/>
      <c r="V10" s="105">
        <f>COUNTIF($H$5:$H$6,V6)+COUNTIF($I$8:$I$10,V6)+COUNTIF($H$11,V6)+COUNTIF($H$15:$H$19,V6)+COUNTIF($I$12:$I$13,V6)</f>
        <v>0</v>
      </c>
      <c r="W10" s="105">
        <f t="shared" ref="W10:AA10" si="9">COUNTIF($H$5:$H$6,W6)+COUNTIF($I$8:$I$10,W6)+COUNTIF($H$11,W6)+COUNTIF($H$15:$H$19,W6)+COUNTIF($I$12:$I$13,W6)</f>
        <v>0</v>
      </c>
      <c r="X10" s="105">
        <f t="shared" si="9"/>
        <v>3</v>
      </c>
      <c r="Y10" s="105">
        <f t="shared" si="9"/>
        <v>0</v>
      </c>
      <c r="Z10" s="105">
        <f t="shared" si="9"/>
        <v>4</v>
      </c>
      <c r="AA10" s="107">
        <f>COUNTIF($H$5:$H$6,AA6)+COUNTIF($I$8:$I$10,AA6)+COUNTIF($H$11,AA6)+COUNTIF($H$15:$H$19,AA6)+COUNTIF($I$12:$I$13,AA6)</f>
        <v>6</v>
      </c>
      <c r="AB10" s="4"/>
    </row>
    <row r="11" spans="1:28" ht="18" customHeight="1" thickTop="1" thickBot="1">
      <c r="A11" s="11"/>
      <c r="B11" s="36" t="s">
        <v>11</v>
      </c>
      <c r="C11" s="36">
        <v>340</v>
      </c>
      <c r="D11" s="13"/>
      <c r="E11" s="14" t="s">
        <v>27</v>
      </c>
      <c r="F11" s="37" t="s">
        <v>27</v>
      </c>
      <c r="G11" s="17" t="s">
        <v>31</v>
      </c>
      <c r="H11" s="17" t="s">
        <v>45</v>
      </c>
      <c r="I11" s="17" t="s">
        <v>45</v>
      </c>
      <c r="J11" s="4"/>
      <c r="K11" s="19">
        <f t="shared" si="4"/>
        <v>11</v>
      </c>
      <c r="L11" s="18">
        <f t="shared" si="5"/>
        <v>20</v>
      </c>
      <c r="M11" s="20">
        <f t="shared" si="6"/>
        <v>8</v>
      </c>
      <c r="N11" s="34">
        <v>36</v>
      </c>
      <c r="O11" s="18">
        <v>26</v>
      </c>
      <c r="P11" s="35">
        <v>8</v>
      </c>
      <c r="Q11" s="4"/>
      <c r="R11" s="109">
        <v>4</v>
      </c>
      <c r="S11" s="113"/>
      <c r="T11" s="114"/>
      <c r="U11" s="114"/>
      <c r="V11" s="105">
        <f>COUNTIF($I$5:$I$6,V6)+COUNTIF($I$11,V6)+COUNTIF($I$15:$I$19,V6)</f>
        <v>0</v>
      </c>
      <c r="W11" s="105">
        <f t="shared" ref="W11:AA11" si="10">COUNTIF($I$5:$I$6,W6)+COUNTIF($I$11,W6)+COUNTIF($I$15:$I$19,W6)</f>
        <v>0</v>
      </c>
      <c r="X11" s="105">
        <f t="shared" si="10"/>
        <v>0</v>
      </c>
      <c r="Y11" s="105">
        <f t="shared" si="10"/>
        <v>0</v>
      </c>
      <c r="Z11" s="105">
        <f t="shared" si="10"/>
        <v>0</v>
      </c>
      <c r="AA11" s="107">
        <f>COUNTIF($I$5:$I$6,AA6)+COUNTIF($I$11,AA6)+COUNTIF($I$15:$I$19,AA6)</f>
        <v>6</v>
      </c>
      <c r="AB11" s="4"/>
    </row>
    <row r="12" spans="1:28" ht="18" customHeight="1" thickTop="1" thickBot="1">
      <c r="A12" s="11"/>
      <c r="B12" s="32" t="s">
        <v>12</v>
      </c>
      <c r="C12" s="32">
        <v>340</v>
      </c>
      <c r="D12" s="13"/>
      <c r="E12" s="14" t="s">
        <v>27</v>
      </c>
      <c r="F12" s="14" t="s">
        <v>27</v>
      </c>
      <c r="G12" s="38" t="s">
        <v>23</v>
      </c>
      <c r="H12" s="17" t="s">
        <v>41</v>
      </c>
      <c r="I12" s="17" t="s">
        <v>41</v>
      </c>
      <c r="J12" s="4"/>
      <c r="K12" s="19">
        <f t="shared" si="4"/>
        <v>12</v>
      </c>
      <c r="L12" s="19">
        <f t="shared" si="5"/>
        <v>20</v>
      </c>
      <c r="M12" s="20">
        <f t="shared" si="6"/>
        <v>8</v>
      </c>
      <c r="N12" s="34">
        <v>14</v>
      </c>
      <c r="O12" s="18">
        <v>26</v>
      </c>
      <c r="P12" s="35">
        <v>8</v>
      </c>
      <c r="Q12" s="4"/>
      <c r="R12" s="116" t="s">
        <v>66</v>
      </c>
      <c r="S12" s="117">
        <f>ROUNDUP(S7*1+S8/0.17, 0)</f>
        <v>54</v>
      </c>
      <c r="T12" s="117">
        <f t="shared" ref="T12:U12" si="11">ROUNDUP(T7*1+T8/0.17, 0)</f>
        <v>18</v>
      </c>
      <c r="U12" s="117">
        <f t="shared" si="11"/>
        <v>12</v>
      </c>
      <c r="V12" s="117">
        <f>ROUNDUP(V7+V8/0.17+V9/0.1+V10/0.07+V11/0.05,0)</f>
        <v>20</v>
      </c>
      <c r="W12" s="117">
        <f t="shared" ref="W12:X12" si="12">ROUNDUP(W7+W8/0.17+W9/0.1+W10/0.07+W11/0.05,0)</f>
        <v>40</v>
      </c>
      <c r="X12" s="117">
        <f t="shared" si="12"/>
        <v>73</v>
      </c>
      <c r="Y12" s="117">
        <f>ROUNDUP(Y7+Y8/0.29+Y9/0.16+Y10/0.1+Y11/0.06, 0)</f>
        <v>0</v>
      </c>
      <c r="Z12" s="117">
        <f t="shared" ref="Z12:AA12" si="13">ROUNDUP(Z7+Z8/0.29+Z9/0.16+Z10/0.1+Z11/0.06, 0)</f>
        <v>53</v>
      </c>
      <c r="AA12" s="118">
        <f t="shared" si="13"/>
        <v>180</v>
      </c>
      <c r="AB12" s="4"/>
    </row>
    <row r="13" spans="1:28" ht="18" customHeight="1" thickTop="1" thickBot="1">
      <c r="A13" s="11"/>
      <c r="B13" s="32" t="s">
        <v>13</v>
      </c>
      <c r="C13" s="32">
        <v>340</v>
      </c>
      <c r="D13" s="13"/>
      <c r="E13" s="14" t="s">
        <v>27</v>
      </c>
      <c r="F13" s="14" t="s">
        <v>27</v>
      </c>
      <c r="G13" s="38" t="s">
        <v>23</v>
      </c>
      <c r="H13" s="17" t="s">
        <v>41</v>
      </c>
      <c r="I13" s="17" t="s">
        <v>41</v>
      </c>
      <c r="J13" s="4"/>
      <c r="K13" s="19">
        <f t="shared" si="4"/>
        <v>12</v>
      </c>
      <c r="L13" s="19">
        <f t="shared" si="5"/>
        <v>20</v>
      </c>
      <c r="M13" s="20">
        <f t="shared" si="6"/>
        <v>8</v>
      </c>
      <c r="N13" s="26">
        <v>14</v>
      </c>
      <c r="O13" s="27">
        <v>26</v>
      </c>
      <c r="P13" s="28">
        <v>8</v>
      </c>
      <c r="Q13" s="4"/>
      <c r="R13" s="115" t="s">
        <v>67</v>
      </c>
      <c r="S13" s="119">
        <f>ROUNDUP(S12*1.5,0)</f>
        <v>81</v>
      </c>
      <c r="T13" s="119">
        <f t="shared" ref="T13:AA13" si="14">ROUNDUP(T12*1.5,0)</f>
        <v>27</v>
      </c>
      <c r="U13" s="119">
        <f t="shared" si="14"/>
        <v>18</v>
      </c>
      <c r="V13" s="119">
        <f t="shared" si="14"/>
        <v>30</v>
      </c>
      <c r="W13" s="119">
        <f t="shared" si="14"/>
        <v>60</v>
      </c>
      <c r="X13" s="119">
        <f t="shared" si="14"/>
        <v>110</v>
      </c>
      <c r="Y13" s="119">
        <f t="shared" si="14"/>
        <v>0</v>
      </c>
      <c r="Z13" s="119">
        <f t="shared" si="14"/>
        <v>80</v>
      </c>
      <c r="AA13" s="120">
        <f t="shared" si="14"/>
        <v>270</v>
      </c>
      <c r="AB13" s="4"/>
    </row>
    <row r="14" spans="1:28" ht="18" customHeight="1" thickBot="1">
      <c r="A14" s="4"/>
      <c r="B14" s="39"/>
      <c r="C14" s="39"/>
      <c r="D14" s="3"/>
      <c r="E14" s="40"/>
      <c r="F14" s="41"/>
      <c r="G14" s="19"/>
      <c r="H14" s="19"/>
      <c r="I14" s="19"/>
      <c r="J14" s="4"/>
      <c r="K14" s="19"/>
      <c r="L14" s="19"/>
      <c r="M14" s="19"/>
      <c r="N14" s="42"/>
      <c r="O14" s="40"/>
      <c r="P14" s="43"/>
      <c r="Q14" s="4"/>
      <c r="R14" s="109" t="s">
        <v>68</v>
      </c>
      <c r="S14" s="105">
        <v>150000</v>
      </c>
      <c r="T14" s="105">
        <v>150000</v>
      </c>
      <c r="U14" s="105">
        <v>150000</v>
      </c>
      <c r="V14" s="105">
        <v>120000</v>
      </c>
      <c r="W14" s="105">
        <v>120000</v>
      </c>
      <c r="X14" s="105">
        <v>120000</v>
      </c>
      <c r="Y14" s="105">
        <v>8000</v>
      </c>
      <c r="Z14" s="105">
        <v>8000</v>
      </c>
      <c r="AA14" s="107">
        <v>8000</v>
      </c>
      <c r="AB14" s="4"/>
    </row>
    <row r="15" spans="1:28" ht="18" customHeight="1" thickTop="1" thickBot="1">
      <c r="A15" s="11"/>
      <c r="B15" s="36" t="s">
        <v>14</v>
      </c>
      <c r="C15" s="36">
        <v>340</v>
      </c>
      <c r="D15" s="13"/>
      <c r="E15" s="14" t="s">
        <v>27</v>
      </c>
      <c r="F15" s="31" t="s">
        <v>27</v>
      </c>
      <c r="G15" s="25" t="s">
        <v>34</v>
      </c>
      <c r="H15" s="25" t="s">
        <v>34</v>
      </c>
      <c r="I15" s="25" t="s">
        <v>45</v>
      </c>
      <c r="J15" s="4"/>
      <c r="K15" s="19">
        <f t="shared" ref="K15:K19" si="15">MIN(N15,COUNTIF(E15:I15,"=장인H")*16+COUNTIF(E15:I15,"=장인쟈")*11+COUNTIF(E15:I15,"=장인가")*6)</f>
        <v>0</v>
      </c>
      <c r="L15" s="19">
        <f t="shared" ref="L15:L19" si="16">MIN(O15,COUNTIF(E15:I15,"=거장H")*10+COUNTIF(E15:I15,"=거장쟈")*7+COUNTIF(E15:I15,"=거장가")*4)</f>
        <v>20</v>
      </c>
      <c r="M15" s="20">
        <f t="shared" ref="M15:M19" si="17">MIN(P15,COUNTIF(E15:I15,"=명인H")*8+COUNTIF(E15:I15,"=명인쟈")*6+COUNTIF(E15:I15,"=명인가")*4)</f>
        <v>15</v>
      </c>
      <c r="N15" s="21">
        <v>27</v>
      </c>
      <c r="O15" s="22">
        <v>51</v>
      </c>
      <c r="P15" s="23">
        <v>15</v>
      </c>
      <c r="Q15" s="4"/>
      <c r="R15" s="115" t="s">
        <v>69</v>
      </c>
      <c r="S15" s="119">
        <f>S14*S13</f>
        <v>12150000</v>
      </c>
      <c r="T15" s="119">
        <f t="shared" ref="T15:AA15" si="18">T14*T13</f>
        <v>4050000</v>
      </c>
      <c r="U15" s="119">
        <f t="shared" si="18"/>
        <v>2700000</v>
      </c>
      <c r="V15" s="119">
        <f t="shared" si="18"/>
        <v>3600000</v>
      </c>
      <c r="W15" s="119">
        <f t="shared" si="18"/>
        <v>7200000</v>
      </c>
      <c r="X15" s="119">
        <f t="shared" si="18"/>
        <v>13200000</v>
      </c>
      <c r="Y15" s="119">
        <f t="shared" si="18"/>
        <v>0</v>
      </c>
      <c r="Z15" s="119">
        <f t="shared" si="18"/>
        <v>640000</v>
      </c>
      <c r="AA15" s="120">
        <f t="shared" si="18"/>
        <v>2160000</v>
      </c>
      <c r="AB15" s="115">
        <f>SUM(S15:AA15)</f>
        <v>45700000</v>
      </c>
    </row>
    <row r="16" spans="1:28" ht="18" customHeight="1" thickTop="1" thickBot="1">
      <c r="A16" s="11"/>
      <c r="B16" s="36" t="s">
        <v>15</v>
      </c>
      <c r="C16" s="36">
        <v>340</v>
      </c>
      <c r="D16" s="13"/>
      <c r="E16" s="14" t="s">
        <v>27</v>
      </c>
      <c r="F16" s="38" t="s">
        <v>27</v>
      </c>
      <c r="G16" s="17" t="s">
        <v>34</v>
      </c>
      <c r="H16" s="17" t="s">
        <v>34</v>
      </c>
      <c r="I16" s="17" t="s">
        <v>45</v>
      </c>
      <c r="J16" s="4"/>
      <c r="K16" s="19">
        <f t="shared" si="15"/>
        <v>0</v>
      </c>
      <c r="L16" s="19">
        <f t="shared" si="16"/>
        <v>20</v>
      </c>
      <c r="M16" s="20">
        <f t="shared" si="17"/>
        <v>15</v>
      </c>
      <c r="N16" s="34">
        <v>27</v>
      </c>
      <c r="O16" s="18">
        <v>51</v>
      </c>
      <c r="P16" s="35">
        <v>15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8" customHeight="1">
      <c r="A17" s="11"/>
      <c r="B17" s="36" t="s">
        <v>16</v>
      </c>
      <c r="C17" s="36">
        <v>340</v>
      </c>
      <c r="D17" s="13"/>
      <c r="E17" s="14" t="s">
        <v>27</v>
      </c>
      <c r="F17" s="38" t="s">
        <v>27</v>
      </c>
      <c r="G17" s="17" t="s">
        <v>34</v>
      </c>
      <c r="H17" s="17" t="s">
        <v>34</v>
      </c>
      <c r="I17" s="25" t="s">
        <v>45</v>
      </c>
      <c r="J17" s="4"/>
      <c r="K17" s="19">
        <f t="shared" si="15"/>
        <v>0</v>
      </c>
      <c r="L17" s="19">
        <f t="shared" si="16"/>
        <v>20</v>
      </c>
      <c r="M17" s="20">
        <f t="shared" si="17"/>
        <v>15</v>
      </c>
      <c r="N17" s="34">
        <v>27</v>
      </c>
      <c r="O17" s="18">
        <v>51</v>
      </c>
      <c r="P17" s="35">
        <v>15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8" customHeight="1">
      <c r="A18" s="11"/>
      <c r="B18" s="36" t="s">
        <v>17</v>
      </c>
      <c r="C18" s="36">
        <v>340</v>
      </c>
      <c r="D18" s="13"/>
      <c r="E18" s="14" t="s">
        <v>27</v>
      </c>
      <c r="F18" s="38" t="s">
        <v>27</v>
      </c>
      <c r="G18" s="17" t="s">
        <v>31</v>
      </c>
      <c r="H18" s="17" t="s">
        <v>45</v>
      </c>
      <c r="I18" s="17" t="s">
        <v>45</v>
      </c>
      <c r="J18" s="4"/>
      <c r="K18" s="19">
        <f t="shared" si="15"/>
        <v>11</v>
      </c>
      <c r="L18" s="19">
        <f t="shared" si="16"/>
        <v>20</v>
      </c>
      <c r="M18" s="20">
        <f t="shared" si="17"/>
        <v>8</v>
      </c>
      <c r="N18" s="34">
        <v>55</v>
      </c>
      <c r="O18" s="18">
        <v>51</v>
      </c>
      <c r="P18" s="35">
        <v>8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8" customHeight="1">
      <c r="A19" s="4"/>
      <c r="B19" s="44" t="s">
        <v>17</v>
      </c>
      <c r="C19" s="44">
        <v>340</v>
      </c>
      <c r="D19" s="13"/>
      <c r="E19" s="14" t="s">
        <v>27</v>
      </c>
      <c r="F19" s="38" t="s">
        <v>27</v>
      </c>
      <c r="G19" s="17" t="s">
        <v>31</v>
      </c>
      <c r="H19" s="17" t="s">
        <v>45</v>
      </c>
      <c r="I19" s="17" t="s">
        <v>45</v>
      </c>
      <c r="J19" s="4"/>
      <c r="K19" s="19">
        <f t="shared" si="15"/>
        <v>11</v>
      </c>
      <c r="L19" s="19">
        <f t="shared" si="16"/>
        <v>20</v>
      </c>
      <c r="M19" s="20">
        <f t="shared" si="17"/>
        <v>8</v>
      </c>
      <c r="N19" s="26">
        <v>55</v>
      </c>
      <c r="O19" s="27">
        <v>51</v>
      </c>
      <c r="P19" s="28">
        <v>8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8" customHeight="1">
      <c r="A20" s="4"/>
      <c r="B20" s="3"/>
      <c r="C20" s="3"/>
      <c r="D20" s="3"/>
      <c r="E20" s="4"/>
      <c r="F20" s="4"/>
      <c r="G20" s="4"/>
      <c r="H20" s="4"/>
      <c r="I20" s="4"/>
      <c r="J20" s="4"/>
      <c r="K20" s="45">
        <f t="shared" ref="K20:M20" si="19">SUM(K5:K19)</f>
        <v>128</v>
      </c>
      <c r="L20" s="45">
        <f t="shared" si="19"/>
        <v>252</v>
      </c>
      <c r="M20" s="46">
        <f t="shared" si="19"/>
        <v>98</v>
      </c>
      <c r="N20" s="97" t="s">
        <v>18</v>
      </c>
      <c r="O20" s="98"/>
      <c r="P20" s="99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8" customHeight="1">
      <c r="A21" s="4"/>
      <c r="B21" s="47" t="s">
        <v>19</v>
      </c>
      <c r="C21" s="13" t="s">
        <v>20</v>
      </c>
      <c r="D21" s="13"/>
      <c r="E21" s="95" t="s">
        <v>21</v>
      </c>
      <c r="F21" s="96"/>
      <c r="G21" s="96"/>
      <c r="H21" s="96"/>
      <c r="I21" s="96"/>
      <c r="J21" s="4"/>
      <c r="K21" s="48">
        <f>1590+K20</f>
        <v>1718</v>
      </c>
      <c r="L21" s="49">
        <f>1470+L20</f>
        <v>1722</v>
      </c>
      <c r="M21" s="50">
        <f>395+M20</f>
        <v>493</v>
      </c>
      <c r="N21" s="88" t="s">
        <v>22</v>
      </c>
      <c r="O21" s="89"/>
      <c r="P21" s="9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8" customHeight="1">
      <c r="A22" s="4"/>
      <c r="B22" s="51" t="s">
        <v>23</v>
      </c>
      <c r="C22" s="13" t="s">
        <v>24</v>
      </c>
      <c r="D22" s="13"/>
      <c r="E22" s="95" t="s">
        <v>25</v>
      </c>
      <c r="F22" s="96"/>
      <c r="G22" s="96"/>
      <c r="H22" s="96"/>
      <c r="I22" s="96"/>
      <c r="J22" s="4"/>
      <c r="K22" s="21">
        <v>20</v>
      </c>
      <c r="L22" s="22">
        <v>20</v>
      </c>
      <c r="M22" s="52"/>
      <c r="N22" s="97" t="s">
        <v>26</v>
      </c>
      <c r="O22" s="98"/>
      <c r="P22" s="99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8" customHeight="1">
      <c r="A23" s="4"/>
      <c r="B23" s="53" t="s">
        <v>27</v>
      </c>
      <c r="C23" s="13" t="s">
        <v>28</v>
      </c>
      <c r="D23" s="13"/>
      <c r="E23" s="95" t="s">
        <v>29</v>
      </c>
      <c r="F23" s="96"/>
      <c r="G23" s="96"/>
      <c r="H23" s="96"/>
      <c r="I23" s="96"/>
      <c r="J23" s="4"/>
      <c r="K23" s="54"/>
      <c r="L23" s="18">
        <v>61</v>
      </c>
      <c r="M23" s="35">
        <v>56</v>
      </c>
      <c r="N23" s="75" t="s">
        <v>30</v>
      </c>
      <c r="O23" s="76"/>
      <c r="P23" s="77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8" customHeight="1">
      <c r="A24" s="4"/>
      <c r="B24" s="55" t="s">
        <v>31</v>
      </c>
      <c r="C24" s="13" t="s">
        <v>32</v>
      </c>
      <c r="D24" s="13"/>
      <c r="J24" s="4"/>
      <c r="K24" s="34">
        <v>53</v>
      </c>
      <c r="L24" s="19"/>
      <c r="M24" s="35">
        <v>54</v>
      </c>
      <c r="N24" s="75" t="s">
        <v>33</v>
      </c>
      <c r="O24" s="76"/>
      <c r="P24" s="77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8" customHeight="1">
      <c r="A25" s="4"/>
      <c r="B25" s="56" t="s">
        <v>34</v>
      </c>
      <c r="C25" s="13" t="s">
        <v>35</v>
      </c>
      <c r="D25" s="13"/>
      <c r="J25" s="4"/>
      <c r="K25" s="57"/>
      <c r="L25" s="58">
        <v>25</v>
      </c>
      <c r="M25" s="59"/>
      <c r="N25" s="78" t="s">
        <v>36</v>
      </c>
      <c r="O25" s="79"/>
      <c r="P25" s="80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8" customHeight="1">
      <c r="A26" s="4"/>
      <c r="B26" s="60" t="s">
        <v>37</v>
      </c>
      <c r="C26" s="13" t="s">
        <v>38</v>
      </c>
      <c r="D26" s="13"/>
      <c r="E26" s="100" t="s">
        <v>39</v>
      </c>
      <c r="F26" s="96"/>
      <c r="G26" s="96"/>
      <c r="H26" s="96"/>
      <c r="I26" s="96"/>
      <c r="J26" s="4"/>
      <c r="K26" s="61"/>
      <c r="L26" s="62"/>
      <c r="M26" s="28">
        <v>13</v>
      </c>
      <c r="N26" s="88" t="s">
        <v>40</v>
      </c>
      <c r="O26" s="89"/>
      <c r="P26" s="90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8" customHeight="1">
      <c r="A27" s="4"/>
      <c r="B27" s="63" t="s">
        <v>41</v>
      </c>
      <c r="C27" s="13" t="s">
        <v>42</v>
      </c>
      <c r="D27" s="13"/>
      <c r="E27" s="100" t="s">
        <v>43</v>
      </c>
      <c r="F27" s="96"/>
      <c r="G27" s="96"/>
      <c r="H27" s="96"/>
      <c r="I27" s="96"/>
      <c r="J27" s="4"/>
      <c r="K27" s="64">
        <f>K21+K22</f>
        <v>1738</v>
      </c>
      <c r="L27" s="65">
        <f>L21+L22+L23+L25</f>
        <v>1828</v>
      </c>
      <c r="M27" s="66">
        <f>M21+M23</f>
        <v>549</v>
      </c>
      <c r="N27" s="81" t="s">
        <v>44</v>
      </c>
      <c r="O27" s="82"/>
      <c r="P27" s="83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8" customHeight="1">
      <c r="A28" s="4"/>
      <c r="B28" s="67" t="s">
        <v>45</v>
      </c>
      <c r="C28" s="13" t="s">
        <v>46</v>
      </c>
      <c r="D28" s="13"/>
      <c r="J28" s="4"/>
      <c r="K28" s="64">
        <f>K21+K22</f>
        <v>1738</v>
      </c>
      <c r="L28" s="65">
        <f>L21+L22+L23</f>
        <v>1803</v>
      </c>
      <c r="M28" s="66">
        <f>M21+M23+M26</f>
        <v>562</v>
      </c>
      <c r="N28" s="84" t="s">
        <v>47</v>
      </c>
      <c r="O28" s="85"/>
      <c r="P28" s="86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8" customHeight="1">
      <c r="A29" s="4"/>
      <c r="B29" s="68" t="s">
        <v>48</v>
      </c>
      <c r="C29" s="13" t="s">
        <v>49</v>
      </c>
      <c r="D29" s="13"/>
      <c r="E29" s="4"/>
      <c r="F29" s="4"/>
      <c r="G29" s="4"/>
      <c r="H29" s="4"/>
      <c r="I29" s="4"/>
      <c r="J29" s="4"/>
      <c r="K29" s="64">
        <f>K21+K22+K24</f>
        <v>1791</v>
      </c>
      <c r="L29" s="65">
        <f>L21+L22+L25</f>
        <v>1767</v>
      </c>
      <c r="M29" s="66">
        <f>M21+M24</f>
        <v>547</v>
      </c>
      <c r="N29" s="81" t="s">
        <v>50</v>
      </c>
      <c r="O29" s="82"/>
      <c r="P29" s="83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8" customHeight="1">
      <c r="A30" s="4"/>
      <c r="B30" s="3"/>
      <c r="C30" s="13"/>
      <c r="D30" s="13"/>
      <c r="E30" s="4"/>
      <c r="F30" s="4"/>
      <c r="G30" s="4"/>
      <c r="H30" s="4"/>
      <c r="I30" s="4"/>
      <c r="J30" s="4"/>
      <c r="K30" s="69">
        <f>K21+K22+K24</f>
        <v>1791</v>
      </c>
      <c r="L30" s="70">
        <f>L21+L22</f>
        <v>1742</v>
      </c>
      <c r="M30" s="71">
        <f>M21+M24+M26</f>
        <v>560</v>
      </c>
      <c r="N30" s="84" t="s">
        <v>51</v>
      </c>
      <c r="O30" s="85"/>
      <c r="P30" s="86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8" customHeight="1">
      <c r="A31" s="4"/>
      <c r="B31" s="3"/>
      <c r="C31" s="3"/>
      <c r="D31" s="3"/>
      <c r="E31" s="4"/>
      <c r="F31" s="4"/>
      <c r="G31" s="4"/>
      <c r="H31" s="4"/>
      <c r="I31" s="4"/>
      <c r="J31" s="4"/>
      <c r="K31" s="72">
        <f>K21</f>
        <v>1718</v>
      </c>
      <c r="L31" s="73">
        <f>L21+L23+L25</f>
        <v>1808</v>
      </c>
      <c r="M31" s="74">
        <f>M21+M23</f>
        <v>549</v>
      </c>
      <c r="N31" s="87" t="s">
        <v>52</v>
      </c>
      <c r="O31" s="85"/>
      <c r="P31" s="86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8" customHeight="1">
      <c r="A32" s="4"/>
      <c r="B32" s="3"/>
      <c r="C32" s="3"/>
      <c r="D32" s="3"/>
      <c r="E32" s="4"/>
      <c r="F32" s="4"/>
      <c r="G32" s="4"/>
      <c r="H32" s="4"/>
      <c r="I32" s="4"/>
      <c r="J32" s="4"/>
      <c r="K32" s="72">
        <f>K21</f>
        <v>1718</v>
      </c>
      <c r="L32" s="73">
        <f>L21+61</f>
        <v>1783</v>
      </c>
      <c r="M32" s="74">
        <f>M21+M23+M26</f>
        <v>562</v>
      </c>
      <c r="N32" s="87" t="s">
        <v>53</v>
      </c>
      <c r="O32" s="85"/>
      <c r="P32" s="86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8" customHeight="1">
      <c r="A33" s="4"/>
      <c r="B33" s="3"/>
      <c r="C33" s="3"/>
      <c r="D33" s="3"/>
      <c r="E33" s="4"/>
      <c r="F33" s="4"/>
      <c r="G33" s="4"/>
      <c r="H33" s="4"/>
      <c r="I33" s="4"/>
      <c r="J33" s="4"/>
      <c r="K33" s="72">
        <f>K21+K24</f>
        <v>1771</v>
      </c>
      <c r="L33" s="73">
        <f>L21+L25</f>
        <v>1747</v>
      </c>
      <c r="M33" s="74">
        <f>M21+M24</f>
        <v>547</v>
      </c>
      <c r="N33" s="87" t="s">
        <v>54</v>
      </c>
      <c r="O33" s="85"/>
      <c r="P33" s="86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8" customHeight="1">
      <c r="A34" s="4"/>
      <c r="B34" s="3"/>
      <c r="C34" s="3"/>
      <c r="D34" s="3"/>
      <c r="E34" s="4"/>
      <c r="F34" s="4"/>
      <c r="G34" s="4"/>
      <c r="H34" s="4"/>
      <c r="I34" s="4"/>
      <c r="J34" s="4"/>
      <c r="K34" s="72">
        <f>K21+K24</f>
        <v>1771</v>
      </c>
      <c r="L34" s="73">
        <f>L21</f>
        <v>1722</v>
      </c>
      <c r="M34" s="74">
        <f>M21+M24+M26</f>
        <v>560</v>
      </c>
      <c r="N34" s="87" t="s">
        <v>55</v>
      </c>
      <c r="O34" s="85"/>
      <c r="P34" s="86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2.75">
      <c r="A35" s="4"/>
      <c r="B35" s="3"/>
      <c r="C35" s="3"/>
      <c r="D35" s="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2.75">
      <c r="A36" s="4"/>
      <c r="B36" s="3"/>
      <c r="C36" s="3"/>
      <c r="D36" s="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2.75">
      <c r="A37" s="4"/>
      <c r="B37" s="3"/>
      <c r="C37" s="3"/>
      <c r="D37" s="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2.75">
      <c r="A38" s="4"/>
      <c r="B38" s="3"/>
      <c r="C38" s="3"/>
      <c r="D38" s="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2.75">
      <c r="A39" s="4"/>
      <c r="B39" s="3"/>
      <c r="C39" s="3"/>
      <c r="D39" s="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2.75">
      <c r="A40" s="4"/>
      <c r="B40" s="3"/>
      <c r="C40" s="3"/>
      <c r="D40" s="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2.75">
      <c r="A41" s="4"/>
      <c r="B41" s="3"/>
      <c r="C41" s="3"/>
      <c r="D41" s="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2.75">
      <c r="A42" s="4"/>
      <c r="B42" s="3"/>
      <c r="C42" s="3"/>
      <c r="D42" s="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2.75">
      <c r="A43" s="4"/>
      <c r="B43" s="3"/>
      <c r="C43" s="3"/>
      <c r="D43" s="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2.75">
      <c r="A44" s="4"/>
      <c r="B44" s="3"/>
      <c r="C44" s="3"/>
      <c r="D44" s="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2.75">
      <c r="A45" s="4"/>
      <c r="B45" s="3"/>
      <c r="C45" s="3"/>
      <c r="D45" s="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2.75">
      <c r="A46" s="4"/>
      <c r="B46" s="3"/>
      <c r="C46" s="3"/>
      <c r="D46" s="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2.75">
      <c r="A47" s="4"/>
      <c r="B47" s="3"/>
      <c r="C47" s="3"/>
      <c r="D47" s="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2.75">
      <c r="A48" s="4"/>
      <c r="B48" s="3"/>
      <c r="C48" s="3"/>
      <c r="D48" s="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2.75">
      <c r="A49" s="4"/>
      <c r="B49" s="3"/>
      <c r="C49" s="3"/>
      <c r="D49" s="3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2.75">
      <c r="A50" s="4"/>
      <c r="B50" s="3"/>
      <c r="C50" s="3"/>
      <c r="D50" s="3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2.75">
      <c r="A51" s="4"/>
      <c r="B51" s="3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2.75">
      <c r="A52" s="4"/>
      <c r="B52" s="3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2.75">
      <c r="A53" s="4"/>
      <c r="B53" s="3"/>
      <c r="C53" s="3"/>
      <c r="D53" s="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2.75">
      <c r="A54" s="4"/>
      <c r="B54" s="3"/>
      <c r="C54" s="3"/>
      <c r="D54" s="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2.75">
      <c r="A55" s="4"/>
      <c r="B55" s="3"/>
      <c r="C55" s="3"/>
      <c r="D55" s="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2.75">
      <c r="A56" s="4"/>
      <c r="B56" s="3"/>
      <c r="C56" s="3"/>
      <c r="D56" s="3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2.75">
      <c r="A57" s="4"/>
      <c r="B57" s="3"/>
      <c r="C57" s="3"/>
      <c r="D57" s="3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2.75">
      <c r="A58" s="4"/>
      <c r="B58" s="3"/>
      <c r="C58" s="3"/>
      <c r="D58" s="3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2.75">
      <c r="A59" s="4"/>
      <c r="B59" s="3"/>
      <c r="C59" s="3"/>
      <c r="D59" s="3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2.75">
      <c r="A60" s="4"/>
      <c r="B60" s="3"/>
      <c r="C60" s="3"/>
      <c r="D60" s="3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2.75">
      <c r="A61" s="4"/>
      <c r="B61" s="3"/>
      <c r="C61" s="3"/>
      <c r="D61" s="3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2.75">
      <c r="A62" s="4"/>
      <c r="B62" s="3"/>
      <c r="C62" s="3"/>
      <c r="D62" s="3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2.75">
      <c r="A63" s="4"/>
      <c r="B63" s="3"/>
      <c r="C63" s="3"/>
      <c r="D63" s="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2.75">
      <c r="A64" s="4"/>
      <c r="B64" s="3"/>
      <c r="C64" s="3"/>
      <c r="D64" s="3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2.75">
      <c r="A65" s="4"/>
      <c r="B65" s="3"/>
      <c r="C65" s="3"/>
      <c r="D65" s="3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2.75">
      <c r="A66" s="4"/>
      <c r="B66" s="3"/>
      <c r="C66" s="3"/>
      <c r="D66" s="3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2.75">
      <c r="A67" s="4"/>
      <c r="B67" s="3"/>
      <c r="C67" s="3"/>
      <c r="D67" s="3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2.75">
      <c r="A68" s="4"/>
      <c r="B68" s="3"/>
      <c r="C68" s="3"/>
      <c r="D68" s="3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2.75">
      <c r="A69" s="4"/>
      <c r="B69" s="3"/>
      <c r="C69" s="3"/>
      <c r="D69" s="3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2.75">
      <c r="A70" s="4"/>
      <c r="B70" s="3"/>
      <c r="C70" s="3"/>
      <c r="D70" s="3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2.75">
      <c r="A71" s="4"/>
      <c r="B71" s="3"/>
      <c r="C71" s="3"/>
      <c r="D71" s="3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2.75">
      <c r="A72" s="4"/>
      <c r="B72" s="3"/>
      <c r="C72" s="3"/>
      <c r="D72" s="3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2.75">
      <c r="A73" s="4"/>
      <c r="B73" s="3"/>
      <c r="C73" s="3"/>
      <c r="D73" s="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2.75">
      <c r="A74" s="4"/>
      <c r="B74" s="3"/>
      <c r="C74" s="3"/>
      <c r="D74" s="3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2.75">
      <c r="A75" s="4"/>
      <c r="B75" s="3"/>
      <c r="C75" s="3"/>
      <c r="D75" s="3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2.75">
      <c r="A76" s="4"/>
      <c r="B76" s="3"/>
      <c r="C76" s="3"/>
      <c r="D76" s="3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2.75">
      <c r="A77" s="4"/>
      <c r="B77" s="3"/>
      <c r="C77" s="3"/>
      <c r="D77" s="3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2.75">
      <c r="A78" s="4"/>
      <c r="B78" s="3"/>
      <c r="C78" s="3"/>
      <c r="D78" s="3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2.75">
      <c r="A79" s="4"/>
      <c r="B79" s="3"/>
      <c r="C79" s="3"/>
      <c r="D79" s="3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2.75">
      <c r="A80" s="4"/>
      <c r="B80" s="3"/>
      <c r="C80" s="3"/>
      <c r="D80" s="3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2.75">
      <c r="A81" s="4"/>
      <c r="B81" s="3"/>
      <c r="C81" s="3"/>
      <c r="D81" s="3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2.75">
      <c r="A82" s="4"/>
      <c r="B82" s="3"/>
      <c r="C82" s="3"/>
      <c r="D82" s="3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2.75">
      <c r="A83" s="4"/>
      <c r="B83" s="3"/>
      <c r="C83" s="3"/>
      <c r="D83" s="3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2.75">
      <c r="A84" s="4"/>
      <c r="B84" s="3"/>
      <c r="C84" s="3"/>
      <c r="D84" s="3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2.75">
      <c r="A85" s="4"/>
      <c r="B85" s="3"/>
      <c r="C85" s="3"/>
      <c r="D85" s="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2.75">
      <c r="A86" s="4"/>
      <c r="B86" s="3"/>
      <c r="C86" s="3"/>
      <c r="D86" s="3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2.75">
      <c r="A87" s="4"/>
      <c r="B87" s="3"/>
      <c r="C87" s="3"/>
      <c r="D87" s="3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2.75">
      <c r="A88" s="4"/>
      <c r="B88" s="3"/>
      <c r="C88" s="3"/>
      <c r="D88" s="3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2.75">
      <c r="A89" s="4"/>
      <c r="B89" s="3"/>
      <c r="C89" s="3"/>
      <c r="D89" s="3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2.75">
      <c r="A90" s="4"/>
      <c r="B90" s="3"/>
      <c r="C90" s="3"/>
      <c r="D90" s="3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2.75">
      <c r="A91" s="4"/>
      <c r="B91" s="3"/>
      <c r="C91" s="3"/>
      <c r="D91" s="3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2.75">
      <c r="A92" s="4"/>
      <c r="B92" s="3"/>
      <c r="C92" s="3"/>
      <c r="D92" s="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2.75">
      <c r="A93" s="4"/>
      <c r="B93" s="3"/>
      <c r="C93" s="3"/>
      <c r="D93" s="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2.75">
      <c r="A94" s="4"/>
      <c r="B94" s="3"/>
      <c r="C94" s="3"/>
      <c r="D94" s="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2.75">
      <c r="A95" s="4"/>
      <c r="B95" s="3"/>
      <c r="C95" s="3"/>
      <c r="D95" s="3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2.75">
      <c r="A96" s="4"/>
      <c r="B96" s="3"/>
      <c r="C96" s="3"/>
      <c r="D96" s="3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2.75">
      <c r="A97" s="4"/>
      <c r="B97" s="3"/>
      <c r="C97" s="3"/>
      <c r="D97" s="3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2.75">
      <c r="A98" s="4"/>
      <c r="B98" s="3"/>
      <c r="C98" s="3"/>
      <c r="D98" s="3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2.75">
      <c r="A99" s="4"/>
      <c r="B99" s="3"/>
      <c r="C99" s="3"/>
      <c r="D99" s="3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2.75">
      <c r="A100" s="4"/>
      <c r="B100" s="3"/>
      <c r="C100" s="3"/>
      <c r="D100" s="3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2.75">
      <c r="A101" s="4"/>
      <c r="B101" s="3"/>
      <c r="C101" s="3"/>
      <c r="D101" s="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2.75">
      <c r="A102" s="4"/>
      <c r="B102" s="3"/>
      <c r="C102" s="3"/>
      <c r="D102" s="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2.75">
      <c r="A103" s="4"/>
      <c r="B103" s="3"/>
      <c r="C103" s="3"/>
      <c r="D103" s="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2.75">
      <c r="A104" s="4"/>
      <c r="B104" s="3"/>
      <c r="C104" s="3"/>
      <c r="D104" s="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2.75">
      <c r="A105" s="4"/>
      <c r="B105" s="3"/>
      <c r="C105" s="3"/>
      <c r="D105" s="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2.75">
      <c r="A106" s="4"/>
      <c r="B106" s="3"/>
      <c r="C106" s="3"/>
      <c r="D106" s="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2.75">
      <c r="A107" s="4"/>
      <c r="B107" s="3"/>
      <c r="C107" s="3"/>
      <c r="D107" s="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2.75">
      <c r="A108" s="4"/>
      <c r="B108" s="3"/>
      <c r="C108" s="3"/>
      <c r="D108" s="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2.75">
      <c r="A109" s="4"/>
      <c r="B109" s="3"/>
      <c r="C109" s="3"/>
      <c r="D109" s="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2.75">
      <c r="A110" s="4"/>
      <c r="B110" s="3"/>
      <c r="C110" s="3"/>
      <c r="D110" s="3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2.75">
      <c r="A111" s="4"/>
      <c r="B111" s="3"/>
      <c r="C111" s="3"/>
      <c r="D111" s="3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2.75">
      <c r="A112" s="4"/>
      <c r="B112" s="3"/>
      <c r="C112" s="3"/>
      <c r="D112" s="3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2.75">
      <c r="A113" s="4"/>
      <c r="B113" s="3"/>
      <c r="C113" s="3"/>
      <c r="D113" s="3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2.75">
      <c r="A114" s="4"/>
      <c r="B114" s="3"/>
      <c r="C114" s="3"/>
      <c r="D114" s="3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2.75">
      <c r="A115" s="4"/>
      <c r="B115" s="3"/>
      <c r="C115" s="3"/>
      <c r="D115" s="3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2.75">
      <c r="A116" s="4"/>
      <c r="B116" s="3"/>
      <c r="C116" s="3"/>
      <c r="D116" s="3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2.75">
      <c r="A117" s="4"/>
      <c r="B117" s="3"/>
      <c r="C117" s="3"/>
      <c r="D117" s="3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2.75">
      <c r="A118" s="4"/>
      <c r="B118" s="3"/>
      <c r="C118" s="3"/>
      <c r="D118" s="3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2.75">
      <c r="A119" s="4"/>
      <c r="B119" s="3"/>
      <c r="C119" s="3"/>
      <c r="D119" s="3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2.75">
      <c r="A120" s="4"/>
      <c r="B120" s="3"/>
      <c r="C120" s="3"/>
      <c r="D120" s="3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2.75">
      <c r="A121" s="4"/>
      <c r="B121" s="3"/>
      <c r="C121" s="3"/>
      <c r="D121" s="3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2.75">
      <c r="A122" s="4"/>
      <c r="B122" s="3"/>
      <c r="C122" s="3"/>
      <c r="D122" s="3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2.75">
      <c r="A123" s="4"/>
      <c r="B123" s="3"/>
      <c r="C123" s="3"/>
      <c r="D123" s="3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2.75">
      <c r="A124" s="4"/>
      <c r="B124" s="3"/>
      <c r="C124" s="3"/>
      <c r="D124" s="3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2.75">
      <c r="A125" s="4"/>
      <c r="B125" s="3"/>
      <c r="C125" s="3"/>
      <c r="D125" s="3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2.75">
      <c r="A126" s="4"/>
      <c r="B126" s="3"/>
      <c r="C126" s="3"/>
      <c r="D126" s="3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2.75">
      <c r="A127" s="4"/>
      <c r="B127" s="3"/>
      <c r="C127" s="3"/>
      <c r="D127" s="3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2.75">
      <c r="A128" s="4"/>
      <c r="B128" s="3"/>
      <c r="C128" s="3"/>
      <c r="D128" s="3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2.75">
      <c r="A129" s="4"/>
      <c r="B129" s="3"/>
      <c r="C129" s="3"/>
      <c r="D129" s="3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2.75">
      <c r="A130" s="4"/>
      <c r="B130" s="3"/>
      <c r="C130" s="3"/>
      <c r="D130" s="3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2.75">
      <c r="A131" s="4"/>
      <c r="B131" s="3"/>
      <c r="C131" s="3"/>
      <c r="D131" s="3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2.75">
      <c r="A132" s="4"/>
      <c r="B132" s="3"/>
      <c r="C132" s="3"/>
      <c r="D132" s="3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2.75">
      <c r="A133" s="4"/>
      <c r="B133" s="3"/>
      <c r="C133" s="3"/>
      <c r="D133" s="3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2.75">
      <c r="A134" s="4"/>
      <c r="B134" s="3"/>
      <c r="C134" s="3"/>
      <c r="D134" s="3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2.75">
      <c r="A135" s="4"/>
      <c r="B135" s="3"/>
      <c r="C135" s="3"/>
      <c r="D135" s="3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2.75">
      <c r="A136" s="4"/>
      <c r="B136" s="3"/>
      <c r="C136" s="3"/>
      <c r="D136" s="3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2.75">
      <c r="A137" s="4"/>
      <c r="B137" s="3"/>
      <c r="C137" s="3"/>
      <c r="D137" s="3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2.75">
      <c r="A138" s="4"/>
      <c r="B138" s="3"/>
      <c r="C138" s="3"/>
      <c r="D138" s="3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2.75">
      <c r="A139" s="4"/>
      <c r="B139" s="3"/>
      <c r="C139" s="3"/>
      <c r="D139" s="3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2.75">
      <c r="A140" s="4"/>
      <c r="B140" s="3"/>
      <c r="C140" s="3"/>
      <c r="D140" s="3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2.75">
      <c r="A141" s="4"/>
      <c r="B141" s="3"/>
      <c r="C141" s="3"/>
      <c r="D141" s="3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2.75">
      <c r="A142" s="4"/>
      <c r="B142" s="3"/>
      <c r="C142" s="3"/>
      <c r="D142" s="3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2.75">
      <c r="A143" s="4"/>
      <c r="B143" s="3"/>
      <c r="C143" s="3"/>
      <c r="D143" s="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2.75">
      <c r="A144" s="4"/>
      <c r="B144" s="3"/>
      <c r="C144" s="3"/>
      <c r="D144" s="3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2.75">
      <c r="A145" s="4"/>
      <c r="B145" s="3"/>
      <c r="C145" s="3"/>
      <c r="D145" s="3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2.75">
      <c r="A146" s="4"/>
      <c r="B146" s="3"/>
      <c r="C146" s="3"/>
      <c r="D146" s="3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2.75">
      <c r="A147" s="4"/>
      <c r="B147" s="3"/>
      <c r="C147" s="3"/>
      <c r="D147" s="3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2.75">
      <c r="A148" s="4"/>
      <c r="B148" s="3"/>
      <c r="C148" s="3"/>
      <c r="D148" s="3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2.75">
      <c r="A149" s="4"/>
      <c r="B149" s="3"/>
      <c r="C149" s="3"/>
      <c r="D149" s="3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2.75">
      <c r="A150" s="4"/>
      <c r="B150" s="3"/>
      <c r="C150" s="3"/>
      <c r="D150" s="3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2.75">
      <c r="A151" s="4"/>
      <c r="B151" s="3"/>
      <c r="C151" s="3"/>
      <c r="D151" s="3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2.75">
      <c r="A152" s="4"/>
      <c r="B152" s="3"/>
      <c r="C152" s="3"/>
      <c r="D152" s="3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2.75">
      <c r="A153" s="4"/>
      <c r="B153" s="3"/>
      <c r="C153" s="3"/>
      <c r="D153" s="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2.75">
      <c r="A154" s="4"/>
      <c r="B154" s="3"/>
      <c r="C154" s="3"/>
      <c r="D154" s="3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2.75">
      <c r="A155" s="4"/>
      <c r="B155" s="3"/>
      <c r="C155" s="3"/>
      <c r="D155" s="3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2.75">
      <c r="A156" s="4"/>
      <c r="B156" s="3"/>
      <c r="C156" s="3"/>
      <c r="D156" s="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2.75">
      <c r="A157" s="4"/>
      <c r="B157" s="3"/>
      <c r="C157" s="3"/>
      <c r="D157" s="3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2.75">
      <c r="A158" s="4"/>
      <c r="B158" s="3"/>
      <c r="C158" s="3"/>
      <c r="D158" s="3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2.75">
      <c r="A159" s="4"/>
      <c r="B159" s="3"/>
      <c r="C159" s="3"/>
      <c r="D159" s="3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2.75">
      <c r="A160" s="4"/>
      <c r="B160" s="3"/>
      <c r="C160" s="3"/>
      <c r="D160" s="3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2.75">
      <c r="A161" s="4"/>
      <c r="B161" s="3"/>
      <c r="C161" s="3"/>
      <c r="D161" s="3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2.75">
      <c r="A162" s="4"/>
      <c r="B162" s="3"/>
      <c r="C162" s="3"/>
      <c r="D162" s="3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2.75">
      <c r="A163" s="4"/>
      <c r="B163" s="3"/>
      <c r="C163" s="3"/>
      <c r="D163" s="3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2.75">
      <c r="A164" s="4"/>
      <c r="B164" s="3"/>
      <c r="C164" s="3"/>
      <c r="D164" s="3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2.75">
      <c r="A165" s="4"/>
      <c r="B165" s="3"/>
      <c r="C165" s="3"/>
      <c r="D165" s="3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2.75">
      <c r="A166" s="4"/>
      <c r="B166" s="3"/>
      <c r="C166" s="3"/>
      <c r="D166" s="3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2.75">
      <c r="A167" s="4"/>
      <c r="B167" s="3"/>
      <c r="C167" s="3"/>
      <c r="D167" s="3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2.75">
      <c r="A168" s="4"/>
      <c r="B168" s="3"/>
      <c r="C168" s="3"/>
      <c r="D168" s="3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2.75">
      <c r="A169" s="4"/>
      <c r="B169" s="3"/>
      <c r="C169" s="3"/>
      <c r="D169" s="3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2.75">
      <c r="A170" s="4"/>
      <c r="B170" s="3"/>
      <c r="C170" s="3"/>
      <c r="D170" s="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2.75">
      <c r="A171" s="4"/>
      <c r="B171" s="3"/>
      <c r="C171" s="3"/>
      <c r="D171" s="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2.75">
      <c r="A172" s="4"/>
      <c r="B172" s="3"/>
      <c r="C172" s="3"/>
      <c r="D172" s="3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2.75">
      <c r="A173" s="4"/>
      <c r="B173" s="3"/>
      <c r="C173" s="3"/>
      <c r="D173" s="3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2.75">
      <c r="A174" s="4"/>
      <c r="B174" s="3"/>
      <c r="C174" s="3"/>
      <c r="D174" s="3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2.75">
      <c r="A175" s="4"/>
      <c r="B175" s="3"/>
      <c r="C175" s="3"/>
      <c r="D175" s="3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2.75">
      <c r="A176" s="4"/>
      <c r="B176" s="3"/>
      <c r="C176" s="3"/>
      <c r="D176" s="3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2.75">
      <c r="A177" s="4"/>
      <c r="B177" s="3"/>
      <c r="C177" s="3"/>
      <c r="D177" s="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2.75">
      <c r="A178" s="4"/>
      <c r="B178" s="3"/>
      <c r="C178" s="3"/>
      <c r="D178" s="3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2.75">
      <c r="A179" s="4"/>
      <c r="B179" s="3"/>
      <c r="C179" s="3"/>
      <c r="D179" s="3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2.75">
      <c r="A180" s="4"/>
      <c r="B180" s="3"/>
      <c r="C180" s="3"/>
      <c r="D180" s="3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2.75">
      <c r="A181" s="4"/>
      <c r="B181" s="3"/>
      <c r="C181" s="3"/>
      <c r="D181" s="3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2.75">
      <c r="A182" s="4"/>
      <c r="B182" s="3"/>
      <c r="C182" s="3"/>
      <c r="D182" s="3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2.75">
      <c r="A183" s="4"/>
      <c r="B183" s="3"/>
      <c r="C183" s="3"/>
      <c r="D183" s="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2.75">
      <c r="A184" s="4"/>
      <c r="B184" s="3"/>
      <c r="C184" s="3"/>
      <c r="D184" s="3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2.75">
      <c r="A185" s="4"/>
      <c r="B185" s="3"/>
      <c r="C185" s="3"/>
      <c r="D185" s="3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2.75">
      <c r="A186" s="4"/>
      <c r="B186" s="3"/>
      <c r="C186" s="3"/>
      <c r="D186" s="3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2.75">
      <c r="A187" s="4"/>
      <c r="B187" s="3"/>
      <c r="C187" s="3"/>
      <c r="D187" s="3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2.75">
      <c r="A188" s="4"/>
      <c r="B188" s="3"/>
      <c r="C188" s="3"/>
      <c r="D188" s="3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2.75">
      <c r="A189" s="4"/>
      <c r="B189" s="3"/>
      <c r="C189" s="3"/>
      <c r="D189" s="3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2.75">
      <c r="A190" s="4"/>
      <c r="B190" s="3"/>
      <c r="C190" s="3"/>
      <c r="D190" s="3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2.75">
      <c r="A191" s="4"/>
      <c r="B191" s="3"/>
      <c r="C191" s="3"/>
      <c r="D191" s="3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2.75">
      <c r="A192" s="4"/>
      <c r="B192" s="3"/>
      <c r="C192" s="3"/>
      <c r="D192" s="3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2.75">
      <c r="A193" s="4"/>
      <c r="B193" s="3"/>
      <c r="C193" s="3"/>
      <c r="D193" s="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2.75">
      <c r="A194" s="4"/>
      <c r="B194" s="3"/>
      <c r="C194" s="3"/>
      <c r="D194" s="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2.75">
      <c r="A195" s="4"/>
      <c r="B195" s="3"/>
      <c r="C195" s="3"/>
      <c r="D195" s="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2.75">
      <c r="A196" s="4"/>
      <c r="B196" s="3"/>
      <c r="C196" s="3"/>
      <c r="D196" s="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2.75">
      <c r="A197" s="4"/>
      <c r="B197" s="3"/>
      <c r="C197" s="3"/>
      <c r="D197" s="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2.75">
      <c r="A198" s="4"/>
      <c r="B198" s="3"/>
      <c r="C198" s="3"/>
      <c r="D198" s="3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2.75">
      <c r="A199" s="4"/>
      <c r="B199" s="3"/>
      <c r="C199" s="3"/>
      <c r="D199" s="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2.75">
      <c r="A200" s="4"/>
      <c r="B200" s="3"/>
      <c r="C200" s="3"/>
      <c r="D200" s="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2.75">
      <c r="A201" s="4"/>
      <c r="B201" s="3"/>
      <c r="C201" s="3"/>
      <c r="D201" s="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2.75">
      <c r="A202" s="4"/>
      <c r="B202" s="3"/>
      <c r="C202" s="3"/>
      <c r="D202" s="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2.75">
      <c r="A203" s="4"/>
      <c r="B203" s="3"/>
      <c r="C203" s="3"/>
      <c r="D203" s="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2.75">
      <c r="A204" s="4"/>
      <c r="B204" s="3"/>
      <c r="C204" s="3"/>
      <c r="D204" s="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2.75">
      <c r="A205" s="4"/>
      <c r="B205" s="3"/>
      <c r="C205" s="3"/>
      <c r="D205" s="3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2.75">
      <c r="A206" s="4"/>
      <c r="B206" s="3"/>
      <c r="C206" s="3"/>
      <c r="D206" s="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2.75">
      <c r="A207" s="4"/>
      <c r="B207" s="3"/>
      <c r="C207" s="3"/>
      <c r="D207" s="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2.75">
      <c r="A208" s="4"/>
      <c r="B208" s="3"/>
      <c r="C208" s="3"/>
      <c r="D208" s="3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2.75">
      <c r="A209" s="4"/>
      <c r="B209" s="3"/>
      <c r="C209" s="3"/>
      <c r="D209" s="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2.75">
      <c r="A210" s="4"/>
      <c r="B210" s="3"/>
      <c r="C210" s="3"/>
      <c r="D210" s="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2.75">
      <c r="A211" s="4"/>
      <c r="B211" s="3"/>
      <c r="C211" s="3"/>
      <c r="D211" s="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2.75">
      <c r="A212" s="4"/>
      <c r="B212" s="3"/>
      <c r="C212" s="3"/>
      <c r="D212" s="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2.75">
      <c r="A213" s="4"/>
      <c r="B213" s="3"/>
      <c r="C213" s="3"/>
      <c r="D213" s="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2.75">
      <c r="A214" s="4"/>
      <c r="B214" s="3"/>
      <c r="C214" s="3"/>
      <c r="D214" s="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2.75">
      <c r="A215" s="4"/>
      <c r="B215" s="3"/>
      <c r="C215" s="3"/>
      <c r="D215" s="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2.75">
      <c r="A216" s="4"/>
      <c r="B216" s="3"/>
      <c r="C216" s="3"/>
      <c r="D216" s="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2.75">
      <c r="A217" s="4"/>
      <c r="B217" s="3"/>
      <c r="C217" s="3"/>
      <c r="D217" s="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2.75">
      <c r="A218" s="4"/>
      <c r="B218" s="3"/>
      <c r="C218" s="3"/>
      <c r="D218" s="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2.75">
      <c r="A219" s="4"/>
      <c r="B219" s="3"/>
      <c r="C219" s="3"/>
      <c r="D219" s="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2.75">
      <c r="A220" s="4"/>
      <c r="B220" s="3"/>
      <c r="C220" s="3"/>
      <c r="D220" s="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2.75">
      <c r="A221" s="4"/>
      <c r="B221" s="3"/>
      <c r="C221" s="3"/>
      <c r="D221" s="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2.75">
      <c r="A222" s="4"/>
      <c r="B222" s="3"/>
      <c r="C222" s="3"/>
      <c r="D222" s="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2.75">
      <c r="A223" s="4"/>
      <c r="B223" s="3"/>
      <c r="C223" s="3"/>
      <c r="D223" s="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2.75">
      <c r="A224" s="4"/>
      <c r="B224" s="3"/>
      <c r="C224" s="3"/>
      <c r="D224" s="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2.75">
      <c r="A225" s="4"/>
      <c r="B225" s="3"/>
      <c r="C225" s="3"/>
      <c r="D225" s="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2.75">
      <c r="A226" s="4"/>
      <c r="B226" s="3"/>
      <c r="C226" s="3"/>
      <c r="D226" s="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2.75">
      <c r="A227" s="4"/>
      <c r="B227" s="3"/>
      <c r="C227" s="3"/>
      <c r="D227" s="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2.75">
      <c r="A228" s="4"/>
      <c r="B228" s="3"/>
      <c r="C228" s="3"/>
      <c r="D228" s="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2.75">
      <c r="A229" s="4"/>
      <c r="B229" s="3"/>
      <c r="C229" s="3"/>
      <c r="D229" s="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2.75">
      <c r="A230" s="4"/>
      <c r="B230" s="3"/>
      <c r="C230" s="3"/>
      <c r="D230" s="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2.75">
      <c r="A231" s="4"/>
      <c r="B231" s="3"/>
      <c r="C231" s="3"/>
      <c r="D231" s="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2.75">
      <c r="A232" s="4"/>
      <c r="B232" s="3"/>
      <c r="C232" s="3"/>
      <c r="D232" s="3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2.75">
      <c r="A233" s="4"/>
      <c r="B233" s="3"/>
      <c r="C233" s="3"/>
      <c r="D233" s="3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2.75">
      <c r="A234" s="4"/>
      <c r="B234" s="3"/>
      <c r="C234" s="3"/>
      <c r="D234" s="3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2.75">
      <c r="A235" s="4"/>
      <c r="B235" s="3"/>
      <c r="C235" s="3"/>
      <c r="D235" s="3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2.75">
      <c r="A236" s="4"/>
      <c r="B236" s="3"/>
      <c r="C236" s="3"/>
      <c r="D236" s="3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2.75">
      <c r="A237" s="4"/>
      <c r="B237" s="3"/>
      <c r="C237" s="3"/>
      <c r="D237" s="3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2.75">
      <c r="A238" s="4"/>
      <c r="B238" s="3"/>
      <c r="C238" s="3"/>
      <c r="D238" s="3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2.75">
      <c r="A239" s="4"/>
      <c r="B239" s="3"/>
      <c r="C239" s="3"/>
      <c r="D239" s="3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2.75">
      <c r="A240" s="4"/>
      <c r="B240" s="3"/>
      <c r="C240" s="3"/>
      <c r="D240" s="3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2.75">
      <c r="A241" s="4"/>
      <c r="B241" s="3"/>
      <c r="C241" s="3"/>
      <c r="D241" s="3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2.75">
      <c r="A242" s="4"/>
      <c r="B242" s="3"/>
      <c r="C242" s="3"/>
      <c r="D242" s="3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2.75">
      <c r="A243" s="4"/>
      <c r="B243" s="3"/>
      <c r="C243" s="3"/>
      <c r="D243" s="3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2.75">
      <c r="A244" s="4"/>
      <c r="B244" s="3"/>
      <c r="C244" s="3"/>
      <c r="D244" s="3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2.75">
      <c r="A245" s="4"/>
      <c r="B245" s="3"/>
      <c r="C245" s="3"/>
      <c r="D245" s="3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2.75">
      <c r="A246" s="4"/>
      <c r="B246" s="3"/>
      <c r="C246" s="3"/>
      <c r="D246" s="3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2.75">
      <c r="A247" s="4"/>
      <c r="B247" s="3"/>
      <c r="C247" s="3"/>
      <c r="D247" s="3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2.75">
      <c r="A248" s="4"/>
      <c r="B248" s="3"/>
      <c r="C248" s="3"/>
      <c r="D248" s="3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2.75">
      <c r="A249" s="4"/>
      <c r="B249" s="3"/>
      <c r="C249" s="3"/>
      <c r="D249" s="3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2.75">
      <c r="A250" s="4"/>
      <c r="B250" s="3"/>
      <c r="C250" s="3"/>
      <c r="D250" s="3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2.75">
      <c r="A251" s="4"/>
      <c r="B251" s="3"/>
      <c r="C251" s="3"/>
      <c r="D251" s="3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2.75">
      <c r="A252" s="4"/>
      <c r="B252" s="3"/>
      <c r="C252" s="3"/>
      <c r="D252" s="3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2.75">
      <c r="A253" s="4"/>
      <c r="B253" s="3"/>
      <c r="C253" s="3"/>
      <c r="D253" s="3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2.75">
      <c r="A254" s="4"/>
      <c r="B254" s="3"/>
      <c r="C254" s="3"/>
      <c r="D254" s="3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2.75">
      <c r="A255" s="4"/>
      <c r="B255" s="3"/>
      <c r="C255" s="3"/>
      <c r="D255" s="3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2.75">
      <c r="A256" s="4"/>
      <c r="B256" s="3"/>
      <c r="C256" s="3"/>
      <c r="D256" s="3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2.75">
      <c r="A257" s="4"/>
      <c r="B257" s="3"/>
      <c r="C257" s="3"/>
      <c r="D257" s="3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2.75">
      <c r="A258" s="4"/>
      <c r="B258" s="3"/>
      <c r="C258" s="3"/>
      <c r="D258" s="3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2.75">
      <c r="A259" s="4"/>
      <c r="B259" s="3"/>
      <c r="C259" s="3"/>
      <c r="D259" s="3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2.75">
      <c r="A260" s="4"/>
      <c r="B260" s="3"/>
      <c r="C260" s="3"/>
      <c r="D260" s="3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2.75">
      <c r="A261" s="4"/>
      <c r="B261" s="3"/>
      <c r="C261" s="3"/>
      <c r="D261" s="3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2.75">
      <c r="A262" s="4"/>
      <c r="B262" s="3"/>
      <c r="C262" s="3"/>
      <c r="D262" s="3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2.75">
      <c r="A263" s="4"/>
      <c r="B263" s="3"/>
      <c r="C263" s="3"/>
      <c r="D263" s="3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2.75">
      <c r="A264" s="4"/>
      <c r="B264" s="3"/>
      <c r="C264" s="3"/>
      <c r="D264" s="3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2.75">
      <c r="A265" s="4"/>
      <c r="B265" s="3"/>
      <c r="C265" s="3"/>
      <c r="D265" s="3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2.75">
      <c r="A266" s="4"/>
      <c r="B266" s="3"/>
      <c r="C266" s="3"/>
      <c r="D266" s="3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2.75">
      <c r="A267" s="4"/>
      <c r="B267" s="3"/>
      <c r="C267" s="3"/>
      <c r="D267" s="3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2.75">
      <c r="A268" s="4"/>
      <c r="B268" s="3"/>
      <c r="C268" s="3"/>
      <c r="D268" s="3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2.75">
      <c r="A269" s="4"/>
      <c r="B269" s="3"/>
      <c r="C269" s="3"/>
      <c r="D269" s="3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2.75">
      <c r="A270" s="4"/>
      <c r="B270" s="3"/>
      <c r="C270" s="3"/>
      <c r="D270" s="3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2.75">
      <c r="A271" s="4"/>
      <c r="B271" s="3"/>
      <c r="C271" s="3"/>
      <c r="D271" s="3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2.75">
      <c r="A272" s="4"/>
      <c r="B272" s="3"/>
      <c r="C272" s="3"/>
      <c r="D272" s="3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2.75">
      <c r="A273" s="4"/>
      <c r="B273" s="3"/>
      <c r="C273" s="3"/>
      <c r="D273" s="3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2.75">
      <c r="A274" s="4"/>
      <c r="B274" s="3"/>
      <c r="C274" s="3"/>
      <c r="D274" s="3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2.75">
      <c r="A275" s="4"/>
      <c r="B275" s="3"/>
      <c r="C275" s="3"/>
      <c r="D275" s="3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2.75">
      <c r="A276" s="4"/>
      <c r="B276" s="3"/>
      <c r="C276" s="3"/>
      <c r="D276" s="3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2.75">
      <c r="A277" s="4"/>
      <c r="B277" s="3"/>
      <c r="C277" s="3"/>
      <c r="D277" s="3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2.75">
      <c r="A278" s="4"/>
      <c r="B278" s="3"/>
      <c r="C278" s="3"/>
      <c r="D278" s="3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2.75">
      <c r="A279" s="4"/>
      <c r="B279" s="3"/>
      <c r="C279" s="3"/>
      <c r="D279" s="3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2.75">
      <c r="A280" s="4"/>
      <c r="B280" s="3"/>
      <c r="C280" s="3"/>
      <c r="D280" s="3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2.75">
      <c r="A281" s="4"/>
      <c r="B281" s="3"/>
      <c r="C281" s="3"/>
      <c r="D281" s="3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2.75">
      <c r="A282" s="4"/>
      <c r="B282" s="3"/>
      <c r="C282" s="3"/>
      <c r="D282" s="3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2.75">
      <c r="A283" s="4"/>
      <c r="B283" s="3"/>
      <c r="C283" s="3"/>
      <c r="D283" s="3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2.75">
      <c r="A284" s="4"/>
      <c r="B284" s="3"/>
      <c r="C284" s="3"/>
      <c r="D284" s="3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2.75">
      <c r="A285" s="4"/>
      <c r="B285" s="3"/>
      <c r="C285" s="3"/>
      <c r="D285" s="3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2.75">
      <c r="A286" s="4"/>
      <c r="B286" s="3"/>
      <c r="C286" s="3"/>
      <c r="D286" s="3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2.75">
      <c r="A287" s="4"/>
      <c r="B287" s="3"/>
      <c r="C287" s="3"/>
      <c r="D287" s="3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2.75">
      <c r="A288" s="4"/>
      <c r="B288" s="3"/>
      <c r="C288" s="3"/>
      <c r="D288" s="3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2.75">
      <c r="A289" s="4"/>
      <c r="B289" s="3"/>
      <c r="C289" s="3"/>
      <c r="D289" s="3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2.75">
      <c r="A290" s="4"/>
      <c r="B290" s="3"/>
      <c r="C290" s="3"/>
      <c r="D290" s="3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2.75">
      <c r="A291" s="4"/>
      <c r="B291" s="3"/>
      <c r="C291" s="3"/>
      <c r="D291" s="3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2.75">
      <c r="A292" s="4"/>
      <c r="B292" s="3"/>
      <c r="C292" s="3"/>
      <c r="D292" s="3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2.75">
      <c r="A293" s="4"/>
      <c r="B293" s="3"/>
      <c r="C293" s="3"/>
      <c r="D293" s="3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2.75">
      <c r="A294" s="4"/>
      <c r="B294" s="3"/>
      <c r="C294" s="3"/>
      <c r="D294" s="3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2.75">
      <c r="A295" s="4"/>
      <c r="B295" s="3"/>
      <c r="C295" s="3"/>
      <c r="D295" s="3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2.75">
      <c r="A296" s="4"/>
      <c r="B296" s="3"/>
      <c r="C296" s="3"/>
      <c r="D296" s="3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2.75">
      <c r="A297" s="4"/>
      <c r="B297" s="3"/>
      <c r="C297" s="3"/>
      <c r="D297" s="3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2.75">
      <c r="A298" s="4"/>
      <c r="B298" s="3"/>
      <c r="C298" s="3"/>
      <c r="D298" s="3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2.75">
      <c r="A299" s="4"/>
      <c r="B299" s="3"/>
      <c r="C299" s="3"/>
      <c r="D299" s="3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2.75">
      <c r="A300" s="4"/>
      <c r="B300" s="3"/>
      <c r="C300" s="3"/>
      <c r="D300" s="3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2.75">
      <c r="A301" s="4"/>
      <c r="B301" s="3"/>
      <c r="C301" s="3"/>
      <c r="D301" s="3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2.75">
      <c r="A302" s="4"/>
      <c r="B302" s="3"/>
      <c r="C302" s="3"/>
      <c r="D302" s="3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2.75">
      <c r="A303" s="4"/>
      <c r="B303" s="3"/>
      <c r="C303" s="3"/>
      <c r="D303" s="3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2.75">
      <c r="A304" s="4"/>
      <c r="B304" s="3"/>
      <c r="C304" s="3"/>
      <c r="D304" s="3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2.75">
      <c r="A305" s="4"/>
      <c r="B305" s="3"/>
      <c r="C305" s="3"/>
      <c r="D305" s="3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2.75">
      <c r="A306" s="4"/>
      <c r="B306" s="3"/>
      <c r="C306" s="3"/>
      <c r="D306" s="3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2.75">
      <c r="A307" s="4"/>
      <c r="B307" s="3"/>
      <c r="C307" s="3"/>
      <c r="D307" s="3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2.75">
      <c r="A308" s="4"/>
      <c r="B308" s="3"/>
      <c r="C308" s="3"/>
      <c r="D308" s="3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2.75">
      <c r="A309" s="4"/>
      <c r="B309" s="3"/>
      <c r="C309" s="3"/>
      <c r="D309" s="3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2.75">
      <c r="A310" s="4"/>
      <c r="B310" s="3"/>
      <c r="C310" s="3"/>
      <c r="D310" s="3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2.75">
      <c r="A311" s="4"/>
      <c r="B311" s="3"/>
      <c r="C311" s="3"/>
      <c r="D311" s="3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2.75">
      <c r="A312" s="4"/>
      <c r="B312" s="3"/>
      <c r="C312" s="3"/>
      <c r="D312" s="3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2.75">
      <c r="A313" s="4"/>
      <c r="B313" s="3"/>
      <c r="C313" s="3"/>
      <c r="D313" s="3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2.75">
      <c r="A314" s="4"/>
      <c r="B314" s="3"/>
      <c r="C314" s="3"/>
      <c r="D314" s="3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2.75">
      <c r="A315" s="4"/>
      <c r="B315" s="3"/>
      <c r="C315" s="3"/>
      <c r="D315" s="3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2.75">
      <c r="A316" s="4"/>
      <c r="B316" s="3"/>
      <c r="C316" s="3"/>
      <c r="D316" s="3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2.75">
      <c r="A317" s="4"/>
      <c r="B317" s="3"/>
      <c r="C317" s="3"/>
      <c r="D317" s="3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2.75">
      <c r="A318" s="4"/>
      <c r="B318" s="3"/>
      <c r="C318" s="3"/>
      <c r="D318" s="3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2.75">
      <c r="A319" s="4"/>
      <c r="B319" s="3"/>
      <c r="C319" s="3"/>
      <c r="D319" s="3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2.75">
      <c r="A320" s="4"/>
      <c r="B320" s="3"/>
      <c r="C320" s="3"/>
      <c r="D320" s="3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2.75">
      <c r="A321" s="4"/>
      <c r="B321" s="3"/>
      <c r="C321" s="3"/>
      <c r="D321" s="3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2.75">
      <c r="A322" s="4"/>
      <c r="B322" s="3"/>
      <c r="C322" s="3"/>
      <c r="D322" s="3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2.75">
      <c r="A323" s="4"/>
      <c r="B323" s="3"/>
      <c r="C323" s="3"/>
      <c r="D323" s="3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2.75">
      <c r="A324" s="4"/>
      <c r="B324" s="3"/>
      <c r="C324" s="3"/>
      <c r="D324" s="3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2.75">
      <c r="A325" s="4"/>
      <c r="B325" s="3"/>
      <c r="C325" s="3"/>
      <c r="D325" s="3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2.75">
      <c r="A326" s="4"/>
      <c r="B326" s="3"/>
      <c r="C326" s="3"/>
      <c r="D326" s="3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2.75">
      <c r="A327" s="4"/>
      <c r="B327" s="3"/>
      <c r="C327" s="3"/>
      <c r="D327" s="3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2.75">
      <c r="A328" s="4"/>
      <c r="B328" s="3"/>
      <c r="C328" s="3"/>
      <c r="D328" s="3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2.75">
      <c r="A329" s="4"/>
      <c r="B329" s="3"/>
      <c r="C329" s="3"/>
      <c r="D329" s="3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2.75">
      <c r="A330" s="4"/>
      <c r="B330" s="3"/>
      <c r="C330" s="3"/>
      <c r="D330" s="3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2.75">
      <c r="A331" s="4"/>
      <c r="B331" s="3"/>
      <c r="C331" s="3"/>
      <c r="D331" s="3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2.75">
      <c r="A332" s="4"/>
      <c r="B332" s="3"/>
      <c r="C332" s="3"/>
      <c r="D332" s="3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2.75">
      <c r="A333" s="4"/>
      <c r="B333" s="3"/>
      <c r="C333" s="3"/>
      <c r="D333" s="3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2.75">
      <c r="A334" s="4"/>
      <c r="B334" s="3"/>
      <c r="C334" s="3"/>
      <c r="D334" s="3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2.75">
      <c r="A335" s="4"/>
      <c r="B335" s="3"/>
      <c r="C335" s="3"/>
      <c r="D335" s="3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2.75">
      <c r="A336" s="4"/>
      <c r="B336" s="3"/>
      <c r="C336" s="3"/>
      <c r="D336" s="3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2.75">
      <c r="A337" s="4"/>
      <c r="B337" s="3"/>
      <c r="C337" s="3"/>
      <c r="D337" s="3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2.75">
      <c r="A338" s="4"/>
      <c r="B338" s="3"/>
      <c r="C338" s="3"/>
      <c r="D338" s="3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2.75">
      <c r="A339" s="4"/>
      <c r="B339" s="3"/>
      <c r="C339" s="3"/>
      <c r="D339" s="3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2.75">
      <c r="A340" s="4"/>
      <c r="B340" s="3"/>
      <c r="C340" s="3"/>
      <c r="D340" s="3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2.75">
      <c r="A341" s="4"/>
      <c r="B341" s="3"/>
      <c r="C341" s="3"/>
      <c r="D341" s="3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2.75">
      <c r="A342" s="4"/>
      <c r="B342" s="3"/>
      <c r="C342" s="3"/>
      <c r="D342" s="3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2.75">
      <c r="A343" s="4"/>
      <c r="B343" s="3"/>
      <c r="C343" s="3"/>
      <c r="D343" s="3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2.75">
      <c r="A344" s="4"/>
      <c r="B344" s="3"/>
      <c r="C344" s="3"/>
      <c r="D344" s="3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2.75">
      <c r="A345" s="4"/>
      <c r="B345" s="3"/>
      <c r="C345" s="3"/>
      <c r="D345" s="3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2.75">
      <c r="A346" s="4"/>
      <c r="B346" s="3"/>
      <c r="C346" s="3"/>
      <c r="D346" s="3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2.75">
      <c r="A347" s="4"/>
      <c r="B347" s="3"/>
      <c r="C347" s="3"/>
      <c r="D347" s="3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2.75">
      <c r="A348" s="4"/>
      <c r="B348" s="3"/>
      <c r="C348" s="3"/>
      <c r="D348" s="3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2.75">
      <c r="A349" s="4"/>
      <c r="B349" s="3"/>
      <c r="C349" s="3"/>
      <c r="D349" s="3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2.75">
      <c r="A350" s="4"/>
      <c r="B350" s="3"/>
      <c r="C350" s="3"/>
      <c r="D350" s="3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2.75">
      <c r="A351" s="4"/>
      <c r="B351" s="3"/>
      <c r="C351" s="3"/>
      <c r="D351" s="3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2.75">
      <c r="A352" s="4"/>
      <c r="B352" s="3"/>
      <c r="C352" s="3"/>
      <c r="D352" s="3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2.75">
      <c r="A353" s="4"/>
      <c r="B353" s="3"/>
      <c r="C353" s="3"/>
      <c r="D353" s="3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2.75">
      <c r="A354" s="4"/>
      <c r="B354" s="3"/>
      <c r="C354" s="3"/>
      <c r="D354" s="3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2.75">
      <c r="A355" s="4"/>
      <c r="B355" s="3"/>
      <c r="C355" s="3"/>
      <c r="D355" s="3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2.75">
      <c r="A356" s="4"/>
      <c r="B356" s="3"/>
      <c r="C356" s="3"/>
      <c r="D356" s="3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2.75">
      <c r="A357" s="4"/>
      <c r="B357" s="3"/>
      <c r="C357" s="3"/>
      <c r="D357" s="3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2.75">
      <c r="A358" s="4"/>
      <c r="B358" s="3"/>
      <c r="C358" s="3"/>
      <c r="D358" s="3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2.75">
      <c r="A359" s="4"/>
      <c r="B359" s="3"/>
      <c r="C359" s="3"/>
      <c r="D359" s="3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2.75">
      <c r="A360" s="4"/>
      <c r="B360" s="3"/>
      <c r="C360" s="3"/>
      <c r="D360" s="3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2.75">
      <c r="A361" s="4"/>
      <c r="B361" s="3"/>
      <c r="C361" s="3"/>
      <c r="D361" s="3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2.75">
      <c r="A362" s="4"/>
      <c r="B362" s="3"/>
      <c r="C362" s="3"/>
      <c r="D362" s="3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2.75">
      <c r="A363" s="4"/>
      <c r="B363" s="3"/>
      <c r="C363" s="3"/>
      <c r="D363" s="3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2.75">
      <c r="A364" s="4"/>
      <c r="B364" s="3"/>
      <c r="C364" s="3"/>
      <c r="D364" s="3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2.75">
      <c r="A365" s="4"/>
      <c r="B365" s="3"/>
      <c r="C365" s="3"/>
      <c r="D365" s="3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2.75">
      <c r="A366" s="4"/>
      <c r="B366" s="3"/>
      <c r="C366" s="3"/>
      <c r="D366" s="3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2.75">
      <c r="A367" s="4"/>
      <c r="B367" s="3"/>
      <c r="C367" s="3"/>
      <c r="D367" s="3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2.75">
      <c r="A368" s="4"/>
      <c r="B368" s="3"/>
      <c r="C368" s="3"/>
      <c r="D368" s="3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2.75">
      <c r="A369" s="4"/>
      <c r="B369" s="3"/>
      <c r="C369" s="3"/>
      <c r="D369" s="3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2.75">
      <c r="A370" s="4"/>
      <c r="B370" s="3"/>
      <c r="C370" s="3"/>
      <c r="D370" s="3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2.75">
      <c r="A371" s="4"/>
      <c r="B371" s="3"/>
      <c r="C371" s="3"/>
      <c r="D371" s="3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2.75">
      <c r="A372" s="4"/>
      <c r="B372" s="3"/>
      <c r="C372" s="3"/>
      <c r="D372" s="3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2.75">
      <c r="A373" s="4"/>
      <c r="B373" s="3"/>
      <c r="C373" s="3"/>
      <c r="D373" s="3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2.75">
      <c r="A374" s="4"/>
      <c r="B374" s="3"/>
      <c r="C374" s="3"/>
      <c r="D374" s="3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2.75">
      <c r="A375" s="4"/>
      <c r="B375" s="3"/>
      <c r="C375" s="3"/>
      <c r="D375" s="3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2.75">
      <c r="A376" s="4"/>
      <c r="B376" s="3"/>
      <c r="C376" s="3"/>
      <c r="D376" s="3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2.75">
      <c r="A377" s="4"/>
      <c r="B377" s="3"/>
      <c r="C377" s="3"/>
      <c r="D377" s="3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2.75">
      <c r="A378" s="4"/>
      <c r="B378" s="3"/>
      <c r="C378" s="3"/>
      <c r="D378" s="3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2.75">
      <c r="A379" s="4"/>
      <c r="B379" s="3"/>
      <c r="C379" s="3"/>
      <c r="D379" s="3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2.75">
      <c r="A380" s="4"/>
      <c r="B380" s="3"/>
      <c r="C380" s="3"/>
      <c r="D380" s="3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2.75">
      <c r="A381" s="4"/>
      <c r="B381" s="3"/>
      <c r="C381" s="3"/>
      <c r="D381" s="3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2.75">
      <c r="A382" s="4"/>
      <c r="B382" s="3"/>
      <c r="C382" s="3"/>
      <c r="D382" s="3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2.75">
      <c r="A383" s="4"/>
      <c r="B383" s="3"/>
      <c r="C383" s="3"/>
      <c r="D383" s="3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2.75">
      <c r="A384" s="4"/>
      <c r="B384" s="3"/>
      <c r="C384" s="3"/>
      <c r="D384" s="3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2.75">
      <c r="A385" s="4"/>
      <c r="B385" s="3"/>
      <c r="C385" s="3"/>
      <c r="D385" s="3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2.75">
      <c r="A386" s="4"/>
      <c r="B386" s="3"/>
      <c r="C386" s="3"/>
      <c r="D386" s="3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2.75">
      <c r="A387" s="4"/>
      <c r="B387" s="3"/>
      <c r="C387" s="3"/>
      <c r="D387" s="3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2.75">
      <c r="A388" s="4"/>
      <c r="B388" s="3"/>
      <c r="C388" s="3"/>
      <c r="D388" s="3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2.75">
      <c r="A389" s="4"/>
      <c r="B389" s="3"/>
      <c r="C389" s="3"/>
      <c r="D389" s="3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2.75">
      <c r="A390" s="4"/>
      <c r="B390" s="3"/>
      <c r="C390" s="3"/>
      <c r="D390" s="3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2.75">
      <c r="A391" s="4"/>
      <c r="B391" s="3"/>
      <c r="C391" s="3"/>
      <c r="D391" s="3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2.75">
      <c r="A392" s="4"/>
      <c r="B392" s="3"/>
      <c r="C392" s="3"/>
      <c r="D392" s="3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2.75">
      <c r="A393" s="4"/>
      <c r="B393" s="3"/>
      <c r="C393" s="3"/>
      <c r="D393" s="3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2.75">
      <c r="A394" s="4"/>
      <c r="B394" s="3"/>
      <c r="C394" s="3"/>
      <c r="D394" s="3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2.75">
      <c r="A395" s="4"/>
      <c r="B395" s="3"/>
      <c r="C395" s="3"/>
      <c r="D395" s="3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2.75">
      <c r="A396" s="4"/>
      <c r="B396" s="3"/>
      <c r="C396" s="3"/>
      <c r="D396" s="3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2.75">
      <c r="A397" s="4"/>
      <c r="B397" s="3"/>
      <c r="C397" s="3"/>
      <c r="D397" s="3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2.75">
      <c r="A398" s="4"/>
      <c r="B398" s="3"/>
      <c r="C398" s="3"/>
      <c r="D398" s="3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2.75">
      <c r="A399" s="4"/>
      <c r="B399" s="3"/>
      <c r="C399" s="3"/>
      <c r="D399" s="3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2.75">
      <c r="A400" s="4"/>
      <c r="B400" s="3"/>
      <c r="C400" s="3"/>
      <c r="D400" s="3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2.75">
      <c r="A401" s="4"/>
      <c r="B401" s="3"/>
      <c r="C401" s="3"/>
      <c r="D401" s="3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2.75">
      <c r="A402" s="4"/>
      <c r="B402" s="3"/>
      <c r="C402" s="3"/>
      <c r="D402" s="3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2.75">
      <c r="A403" s="4"/>
      <c r="B403" s="3"/>
      <c r="C403" s="3"/>
      <c r="D403" s="3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2.75">
      <c r="A404" s="4"/>
      <c r="B404" s="3"/>
      <c r="C404" s="3"/>
      <c r="D404" s="3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2.75">
      <c r="A405" s="4"/>
      <c r="B405" s="3"/>
      <c r="C405" s="3"/>
      <c r="D405" s="3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2.75">
      <c r="A406" s="4"/>
      <c r="B406" s="3"/>
      <c r="C406" s="3"/>
      <c r="D406" s="3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2.75">
      <c r="A407" s="4"/>
      <c r="B407" s="3"/>
      <c r="C407" s="3"/>
      <c r="D407" s="3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2.75">
      <c r="A408" s="4"/>
      <c r="B408" s="3"/>
      <c r="C408" s="3"/>
      <c r="D408" s="3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2.75">
      <c r="A409" s="4"/>
      <c r="B409" s="3"/>
      <c r="C409" s="3"/>
      <c r="D409" s="3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2.75">
      <c r="A410" s="4"/>
      <c r="B410" s="3"/>
      <c r="C410" s="3"/>
      <c r="D410" s="3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2.75">
      <c r="A411" s="4"/>
      <c r="B411" s="3"/>
      <c r="C411" s="3"/>
      <c r="D411" s="3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2.75">
      <c r="A412" s="4"/>
      <c r="B412" s="3"/>
      <c r="C412" s="3"/>
      <c r="D412" s="3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2.75">
      <c r="A413" s="4"/>
      <c r="B413" s="3"/>
      <c r="C413" s="3"/>
      <c r="D413" s="3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2.75">
      <c r="A414" s="4"/>
      <c r="B414" s="3"/>
      <c r="C414" s="3"/>
      <c r="D414" s="3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2.75">
      <c r="A415" s="4"/>
      <c r="B415" s="3"/>
      <c r="C415" s="3"/>
      <c r="D415" s="3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2.75">
      <c r="A416" s="4"/>
      <c r="B416" s="3"/>
      <c r="C416" s="3"/>
      <c r="D416" s="3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2.75">
      <c r="A417" s="4"/>
      <c r="B417" s="3"/>
      <c r="C417" s="3"/>
      <c r="D417" s="3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2.75">
      <c r="A418" s="4"/>
      <c r="B418" s="3"/>
      <c r="C418" s="3"/>
      <c r="D418" s="3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2.75">
      <c r="A419" s="4"/>
      <c r="B419" s="3"/>
      <c r="C419" s="3"/>
      <c r="D419" s="3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2.75">
      <c r="A420" s="4"/>
      <c r="B420" s="3"/>
      <c r="C420" s="3"/>
      <c r="D420" s="3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2.75">
      <c r="A421" s="4"/>
      <c r="B421" s="3"/>
      <c r="C421" s="3"/>
      <c r="D421" s="3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2.75">
      <c r="A422" s="4"/>
      <c r="B422" s="3"/>
      <c r="C422" s="3"/>
      <c r="D422" s="3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2.75">
      <c r="A423" s="4"/>
      <c r="B423" s="3"/>
      <c r="C423" s="3"/>
      <c r="D423" s="3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2.75">
      <c r="A424" s="4"/>
      <c r="B424" s="3"/>
      <c r="C424" s="3"/>
      <c r="D424" s="3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2.75">
      <c r="A425" s="4"/>
      <c r="B425" s="3"/>
      <c r="C425" s="3"/>
      <c r="D425" s="3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2.75">
      <c r="A426" s="4"/>
      <c r="B426" s="3"/>
      <c r="C426" s="3"/>
      <c r="D426" s="3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2.75">
      <c r="A427" s="4"/>
      <c r="B427" s="3"/>
      <c r="C427" s="3"/>
      <c r="D427" s="3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2.75">
      <c r="A428" s="4"/>
      <c r="B428" s="3"/>
      <c r="C428" s="3"/>
      <c r="D428" s="3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2.75">
      <c r="A429" s="4"/>
      <c r="B429" s="3"/>
      <c r="C429" s="3"/>
      <c r="D429" s="3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2.75">
      <c r="A430" s="4"/>
      <c r="B430" s="3"/>
      <c r="C430" s="3"/>
      <c r="D430" s="3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2.75">
      <c r="A431" s="4"/>
      <c r="B431" s="3"/>
      <c r="C431" s="3"/>
      <c r="D431" s="3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2.75">
      <c r="A432" s="4"/>
      <c r="B432" s="3"/>
      <c r="C432" s="3"/>
      <c r="D432" s="3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2.75">
      <c r="A433" s="4"/>
      <c r="B433" s="3"/>
      <c r="C433" s="3"/>
      <c r="D433" s="3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2.75">
      <c r="A434" s="4"/>
      <c r="B434" s="3"/>
      <c r="C434" s="3"/>
      <c r="D434" s="3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2.75">
      <c r="A435" s="4"/>
      <c r="B435" s="3"/>
      <c r="C435" s="3"/>
      <c r="D435" s="3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2.75">
      <c r="A436" s="4"/>
      <c r="B436" s="3"/>
      <c r="C436" s="3"/>
      <c r="D436" s="3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2.75">
      <c r="A437" s="4"/>
      <c r="B437" s="3"/>
      <c r="C437" s="3"/>
      <c r="D437" s="3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2.75">
      <c r="A438" s="4"/>
      <c r="B438" s="3"/>
      <c r="C438" s="3"/>
      <c r="D438" s="3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2.75">
      <c r="A439" s="4"/>
      <c r="B439" s="3"/>
      <c r="C439" s="3"/>
      <c r="D439" s="3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2.75">
      <c r="A440" s="4"/>
      <c r="B440" s="3"/>
      <c r="C440" s="3"/>
      <c r="D440" s="3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2.75">
      <c r="A441" s="4"/>
      <c r="B441" s="3"/>
      <c r="C441" s="3"/>
      <c r="D441" s="3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2.75">
      <c r="A442" s="4"/>
      <c r="B442" s="3"/>
      <c r="C442" s="3"/>
      <c r="D442" s="3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2.75">
      <c r="A443" s="4"/>
      <c r="B443" s="3"/>
      <c r="C443" s="3"/>
      <c r="D443" s="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2.75">
      <c r="A444" s="4"/>
      <c r="B444" s="3"/>
      <c r="C444" s="3"/>
      <c r="D444" s="3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2.75">
      <c r="A445" s="4"/>
      <c r="B445" s="3"/>
      <c r="C445" s="3"/>
      <c r="D445" s="3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2.75">
      <c r="A446" s="4"/>
      <c r="B446" s="3"/>
      <c r="C446" s="3"/>
      <c r="D446" s="3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2.75">
      <c r="A447" s="4"/>
      <c r="B447" s="3"/>
      <c r="C447" s="3"/>
      <c r="D447" s="3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2.75">
      <c r="A448" s="4"/>
      <c r="B448" s="3"/>
      <c r="C448" s="3"/>
      <c r="D448" s="3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2.75">
      <c r="A449" s="4"/>
      <c r="B449" s="3"/>
      <c r="C449" s="3"/>
      <c r="D449" s="3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2.75">
      <c r="A450" s="4"/>
      <c r="B450" s="3"/>
      <c r="C450" s="3"/>
      <c r="D450" s="3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2.75">
      <c r="A451" s="4"/>
      <c r="B451" s="3"/>
      <c r="C451" s="3"/>
      <c r="D451" s="3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2.75">
      <c r="A452" s="4"/>
      <c r="B452" s="3"/>
      <c r="C452" s="3"/>
      <c r="D452" s="3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2.75">
      <c r="A453" s="4"/>
      <c r="B453" s="3"/>
      <c r="C453" s="3"/>
      <c r="D453" s="3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2.75">
      <c r="A454" s="4"/>
      <c r="B454" s="3"/>
      <c r="C454" s="3"/>
      <c r="D454" s="3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2.75">
      <c r="A455" s="4"/>
      <c r="B455" s="3"/>
      <c r="C455" s="3"/>
      <c r="D455" s="3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2.75">
      <c r="A456" s="4"/>
      <c r="B456" s="3"/>
      <c r="C456" s="3"/>
      <c r="D456" s="3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2.75">
      <c r="A457" s="4"/>
      <c r="B457" s="3"/>
      <c r="C457" s="3"/>
      <c r="D457" s="3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2.75">
      <c r="A458" s="4"/>
      <c r="B458" s="3"/>
      <c r="C458" s="3"/>
      <c r="D458" s="3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2.75">
      <c r="A459" s="4"/>
      <c r="B459" s="3"/>
      <c r="C459" s="3"/>
      <c r="D459" s="3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2.75">
      <c r="A460" s="4"/>
      <c r="B460" s="3"/>
      <c r="C460" s="3"/>
      <c r="D460" s="3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2.75">
      <c r="A461" s="4"/>
      <c r="B461" s="3"/>
      <c r="C461" s="3"/>
      <c r="D461" s="3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2.75">
      <c r="A462" s="4"/>
      <c r="B462" s="3"/>
      <c r="C462" s="3"/>
      <c r="D462" s="3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2.75">
      <c r="A463" s="4"/>
      <c r="B463" s="3"/>
      <c r="C463" s="3"/>
      <c r="D463" s="3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2.75">
      <c r="A464" s="4"/>
      <c r="B464" s="3"/>
      <c r="C464" s="3"/>
      <c r="D464" s="3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2.75">
      <c r="A465" s="4"/>
      <c r="B465" s="3"/>
      <c r="C465" s="3"/>
      <c r="D465" s="3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2.75">
      <c r="A466" s="4"/>
      <c r="B466" s="3"/>
      <c r="C466" s="3"/>
      <c r="D466" s="3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2.75">
      <c r="A467" s="4"/>
      <c r="B467" s="3"/>
      <c r="C467" s="3"/>
      <c r="D467" s="3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2.75">
      <c r="A468" s="4"/>
      <c r="B468" s="3"/>
      <c r="C468" s="3"/>
      <c r="D468" s="3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2.75">
      <c r="A469" s="4"/>
      <c r="B469" s="3"/>
      <c r="C469" s="3"/>
      <c r="D469" s="3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2.75">
      <c r="A470" s="4"/>
      <c r="B470" s="3"/>
      <c r="C470" s="3"/>
      <c r="D470" s="3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2.75">
      <c r="A471" s="4"/>
      <c r="B471" s="3"/>
      <c r="C471" s="3"/>
      <c r="D471" s="3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2.75">
      <c r="A472" s="4"/>
      <c r="B472" s="3"/>
      <c r="C472" s="3"/>
      <c r="D472" s="3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2.75">
      <c r="A473" s="4"/>
      <c r="B473" s="3"/>
      <c r="C473" s="3"/>
      <c r="D473" s="3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2.75">
      <c r="A474" s="4"/>
      <c r="B474" s="3"/>
      <c r="C474" s="3"/>
      <c r="D474" s="3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2.75">
      <c r="A475" s="4"/>
      <c r="B475" s="3"/>
      <c r="C475" s="3"/>
      <c r="D475" s="3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2.75">
      <c r="A476" s="4"/>
      <c r="B476" s="3"/>
      <c r="C476" s="3"/>
      <c r="D476" s="3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2.75">
      <c r="A477" s="4"/>
      <c r="B477" s="3"/>
      <c r="C477" s="3"/>
      <c r="D477" s="3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2.75">
      <c r="A478" s="4"/>
      <c r="B478" s="3"/>
      <c r="C478" s="3"/>
      <c r="D478" s="3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2.75">
      <c r="A479" s="4"/>
      <c r="B479" s="3"/>
      <c r="C479" s="3"/>
      <c r="D479" s="3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2.75">
      <c r="A480" s="4"/>
      <c r="B480" s="3"/>
      <c r="C480" s="3"/>
      <c r="D480" s="3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2.75">
      <c r="A481" s="4"/>
      <c r="B481" s="3"/>
      <c r="C481" s="3"/>
      <c r="D481" s="3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2.75">
      <c r="A482" s="4"/>
      <c r="B482" s="3"/>
      <c r="C482" s="3"/>
      <c r="D482" s="3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2.75">
      <c r="A483" s="4"/>
      <c r="B483" s="3"/>
      <c r="C483" s="3"/>
      <c r="D483" s="3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2.75">
      <c r="A484" s="4"/>
      <c r="B484" s="3"/>
      <c r="C484" s="3"/>
      <c r="D484" s="3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2.75">
      <c r="A485" s="4"/>
      <c r="B485" s="3"/>
      <c r="C485" s="3"/>
      <c r="D485" s="3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2.75">
      <c r="A486" s="4"/>
      <c r="B486" s="3"/>
      <c r="C486" s="3"/>
      <c r="D486" s="3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2.75">
      <c r="A487" s="4"/>
      <c r="B487" s="3"/>
      <c r="C487" s="3"/>
      <c r="D487" s="3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2.75">
      <c r="A488" s="4"/>
      <c r="B488" s="3"/>
      <c r="C488" s="3"/>
      <c r="D488" s="3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2.75">
      <c r="A489" s="4"/>
      <c r="B489" s="3"/>
      <c r="C489" s="3"/>
      <c r="D489" s="3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2.75">
      <c r="A490" s="4"/>
      <c r="B490" s="3"/>
      <c r="C490" s="3"/>
      <c r="D490" s="3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2.75">
      <c r="A491" s="4"/>
      <c r="B491" s="3"/>
      <c r="C491" s="3"/>
      <c r="D491" s="3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2.75">
      <c r="A492" s="4"/>
      <c r="B492" s="3"/>
      <c r="C492" s="3"/>
      <c r="D492" s="3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2.75">
      <c r="A493" s="4"/>
      <c r="B493" s="3"/>
      <c r="C493" s="3"/>
      <c r="D493" s="3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2.75">
      <c r="A494" s="4"/>
      <c r="B494" s="3"/>
      <c r="C494" s="3"/>
      <c r="D494" s="3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2.75">
      <c r="A495" s="4"/>
      <c r="B495" s="3"/>
      <c r="C495" s="3"/>
      <c r="D495" s="3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2.75">
      <c r="A496" s="4"/>
      <c r="B496" s="3"/>
      <c r="C496" s="3"/>
      <c r="D496" s="3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2.75">
      <c r="A497" s="4"/>
      <c r="B497" s="3"/>
      <c r="C497" s="3"/>
      <c r="D497" s="3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2.75">
      <c r="A498" s="4"/>
      <c r="B498" s="3"/>
      <c r="C498" s="3"/>
      <c r="D498" s="3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2.75">
      <c r="A499" s="4"/>
      <c r="B499" s="3"/>
      <c r="C499" s="3"/>
      <c r="D499" s="3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2.75">
      <c r="A500" s="4"/>
      <c r="B500" s="3"/>
      <c r="C500" s="3"/>
      <c r="D500" s="3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2.75">
      <c r="A501" s="4"/>
      <c r="B501" s="3"/>
      <c r="C501" s="3"/>
      <c r="D501" s="3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2.75">
      <c r="A502" s="4"/>
      <c r="B502" s="3"/>
      <c r="C502" s="3"/>
      <c r="D502" s="3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2.75">
      <c r="A503" s="4"/>
      <c r="B503" s="3"/>
      <c r="C503" s="3"/>
      <c r="D503" s="3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2.75">
      <c r="A504" s="4"/>
      <c r="B504" s="3"/>
      <c r="C504" s="3"/>
      <c r="D504" s="3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2.75">
      <c r="A505" s="4"/>
      <c r="B505" s="3"/>
      <c r="C505" s="3"/>
      <c r="D505" s="3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2.75">
      <c r="A506" s="4"/>
      <c r="B506" s="3"/>
      <c r="C506" s="3"/>
      <c r="D506" s="3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2.75">
      <c r="A507" s="4"/>
      <c r="B507" s="3"/>
      <c r="C507" s="3"/>
      <c r="D507" s="3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2.75">
      <c r="A508" s="4"/>
      <c r="B508" s="3"/>
      <c r="C508" s="3"/>
      <c r="D508" s="3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2.75">
      <c r="A509" s="4"/>
      <c r="B509" s="3"/>
      <c r="C509" s="3"/>
      <c r="D509" s="3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2.75">
      <c r="A510" s="4"/>
      <c r="B510" s="3"/>
      <c r="C510" s="3"/>
      <c r="D510" s="3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2.75">
      <c r="A511" s="4"/>
      <c r="B511" s="3"/>
      <c r="C511" s="3"/>
      <c r="D511" s="3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2.75">
      <c r="A512" s="4"/>
      <c r="B512" s="3"/>
      <c r="C512" s="3"/>
      <c r="D512" s="3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2.75">
      <c r="A513" s="4"/>
      <c r="B513" s="3"/>
      <c r="C513" s="3"/>
      <c r="D513" s="3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2.75">
      <c r="A514" s="4"/>
      <c r="B514" s="3"/>
      <c r="C514" s="3"/>
      <c r="D514" s="3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2.75">
      <c r="A515" s="4"/>
      <c r="B515" s="3"/>
      <c r="C515" s="3"/>
      <c r="D515" s="3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2.75">
      <c r="A516" s="4"/>
      <c r="B516" s="3"/>
      <c r="C516" s="3"/>
      <c r="D516" s="3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2.75">
      <c r="A517" s="4"/>
      <c r="B517" s="3"/>
      <c r="C517" s="3"/>
      <c r="D517" s="3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2.75">
      <c r="A518" s="4"/>
      <c r="B518" s="3"/>
      <c r="C518" s="3"/>
      <c r="D518" s="3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2.75">
      <c r="A519" s="4"/>
      <c r="B519" s="3"/>
      <c r="C519" s="3"/>
      <c r="D519" s="3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2.75">
      <c r="A520" s="4"/>
      <c r="B520" s="3"/>
      <c r="C520" s="3"/>
      <c r="D520" s="3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2.75">
      <c r="A521" s="4"/>
      <c r="B521" s="3"/>
      <c r="C521" s="3"/>
      <c r="D521" s="3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2.75">
      <c r="A522" s="4"/>
      <c r="B522" s="3"/>
      <c r="C522" s="3"/>
      <c r="D522" s="3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2.75">
      <c r="A523" s="4"/>
      <c r="B523" s="3"/>
      <c r="C523" s="3"/>
      <c r="D523" s="3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2.75">
      <c r="A524" s="4"/>
      <c r="B524" s="3"/>
      <c r="C524" s="3"/>
      <c r="D524" s="3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2.75">
      <c r="A525" s="4"/>
      <c r="B525" s="3"/>
      <c r="C525" s="3"/>
      <c r="D525" s="3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2.75">
      <c r="A526" s="4"/>
      <c r="B526" s="3"/>
      <c r="C526" s="3"/>
      <c r="D526" s="3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2.75">
      <c r="A527" s="4"/>
      <c r="B527" s="3"/>
      <c r="C527" s="3"/>
      <c r="D527" s="3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2.75">
      <c r="A528" s="4"/>
      <c r="B528" s="3"/>
      <c r="C528" s="3"/>
      <c r="D528" s="3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2.75">
      <c r="A529" s="4"/>
      <c r="B529" s="3"/>
      <c r="C529" s="3"/>
      <c r="D529" s="3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2.75">
      <c r="A530" s="4"/>
      <c r="B530" s="3"/>
      <c r="C530" s="3"/>
      <c r="D530" s="3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2.75">
      <c r="A531" s="4"/>
      <c r="B531" s="3"/>
      <c r="C531" s="3"/>
      <c r="D531" s="3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2.75">
      <c r="A532" s="4"/>
      <c r="B532" s="3"/>
      <c r="C532" s="3"/>
      <c r="D532" s="3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2.75">
      <c r="A533" s="4"/>
      <c r="B533" s="3"/>
      <c r="C533" s="3"/>
      <c r="D533" s="3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2.75">
      <c r="A534" s="4"/>
      <c r="B534" s="3"/>
      <c r="C534" s="3"/>
      <c r="D534" s="3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2.75">
      <c r="A535" s="4"/>
      <c r="B535" s="3"/>
      <c r="C535" s="3"/>
      <c r="D535" s="3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2.75">
      <c r="A536" s="4"/>
      <c r="B536" s="3"/>
      <c r="C536" s="3"/>
      <c r="D536" s="3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2.75">
      <c r="A537" s="4"/>
      <c r="B537" s="3"/>
      <c r="C537" s="3"/>
      <c r="D537" s="3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2.75">
      <c r="A538" s="4"/>
      <c r="B538" s="3"/>
      <c r="C538" s="3"/>
      <c r="D538" s="3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2.75">
      <c r="A539" s="4"/>
      <c r="B539" s="3"/>
      <c r="C539" s="3"/>
      <c r="D539" s="3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2.75">
      <c r="A540" s="4"/>
      <c r="B540" s="3"/>
      <c r="C540" s="3"/>
      <c r="D540" s="3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2.75">
      <c r="A541" s="4"/>
      <c r="B541" s="3"/>
      <c r="C541" s="3"/>
      <c r="D541" s="3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2.75">
      <c r="A542" s="4"/>
      <c r="B542" s="3"/>
      <c r="C542" s="3"/>
      <c r="D542" s="3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2.75">
      <c r="A543" s="4"/>
      <c r="B543" s="3"/>
      <c r="C543" s="3"/>
      <c r="D543" s="3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2.75">
      <c r="A544" s="4"/>
      <c r="B544" s="3"/>
      <c r="C544" s="3"/>
      <c r="D544" s="3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2.75">
      <c r="A545" s="4"/>
      <c r="B545" s="3"/>
      <c r="C545" s="3"/>
      <c r="D545" s="3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2.75">
      <c r="A546" s="4"/>
      <c r="B546" s="3"/>
      <c r="C546" s="3"/>
      <c r="D546" s="3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2.75">
      <c r="A547" s="4"/>
      <c r="B547" s="3"/>
      <c r="C547" s="3"/>
      <c r="D547" s="3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2.75">
      <c r="A548" s="4"/>
      <c r="B548" s="3"/>
      <c r="C548" s="3"/>
      <c r="D548" s="3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2.75">
      <c r="A549" s="4"/>
      <c r="B549" s="3"/>
      <c r="C549" s="3"/>
      <c r="D549" s="3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2.75">
      <c r="A550" s="4"/>
      <c r="B550" s="3"/>
      <c r="C550" s="3"/>
      <c r="D550" s="3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2.75">
      <c r="A551" s="4"/>
      <c r="B551" s="3"/>
      <c r="C551" s="3"/>
      <c r="D551" s="3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2.75">
      <c r="A552" s="4"/>
      <c r="B552" s="3"/>
      <c r="C552" s="3"/>
      <c r="D552" s="3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2.75">
      <c r="A553" s="4"/>
      <c r="B553" s="3"/>
      <c r="C553" s="3"/>
      <c r="D553" s="3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2.75">
      <c r="A554" s="4"/>
      <c r="B554" s="3"/>
      <c r="C554" s="3"/>
      <c r="D554" s="3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2.75">
      <c r="A555" s="4"/>
      <c r="B555" s="3"/>
      <c r="C555" s="3"/>
      <c r="D555" s="3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2.75">
      <c r="A556" s="4"/>
      <c r="B556" s="3"/>
      <c r="C556" s="3"/>
      <c r="D556" s="3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2.75">
      <c r="A557" s="4"/>
      <c r="B557" s="3"/>
      <c r="C557" s="3"/>
      <c r="D557" s="3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2.75">
      <c r="A558" s="4"/>
      <c r="B558" s="3"/>
      <c r="C558" s="3"/>
      <c r="D558" s="3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2.75">
      <c r="A559" s="4"/>
      <c r="B559" s="3"/>
      <c r="C559" s="3"/>
      <c r="D559" s="3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2.75">
      <c r="A560" s="4"/>
      <c r="B560" s="3"/>
      <c r="C560" s="3"/>
      <c r="D560" s="3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2.75">
      <c r="A561" s="4"/>
      <c r="B561" s="3"/>
      <c r="C561" s="3"/>
      <c r="D561" s="3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2.75">
      <c r="A562" s="4"/>
      <c r="B562" s="3"/>
      <c r="C562" s="3"/>
      <c r="D562" s="3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2.75">
      <c r="A563" s="4"/>
      <c r="B563" s="3"/>
      <c r="C563" s="3"/>
      <c r="D563" s="3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2.75">
      <c r="A564" s="4"/>
      <c r="B564" s="3"/>
      <c r="C564" s="3"/>
      <c r="D564" s="3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2.75">
      <c r="A565" s="4"/>
      <c r="B565" s="3"/>
      <c r="C565" s="3"/>
      <c r="D565" s="3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2.75">
      <c r="A566" s="4"/>
      <c r="B566" s="3"/>
      <c r="C566" s="3"/>
      <c r="D566" s="3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2.75">
      <c r="A567" s="4"/>
      <c r="B567" s="3"/>
      <c r="C567" s="3"/>
      <c r="D567" s="3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2.75">
      <c r="A568" s="4"/>
      <c r="B568" s="3"/>
      <c r="C568" s="3"/>
      <c r="D568" s="3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2.75">
      <c r="A569" s="4"/>
      <c r="B569" s="3"/>
      <c r="C569" s="3"/>
      <c r="D569" s="3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2.75">
      <c r="A570" s="4"/>
      <c r="B570" s="3"/>
      <c r="C570" s="3"/>
      <c r="D570" s="3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2.75">
      <c r="A571" s="4"/>
      <c r="B571" s="3"/>
      <c r="C571" s="3"/>
      <c r="D571" s="3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2.75">
      <c r="A572" s="4"/>
      <c r="B572" s="3"/>
      <c r="C572" s="3"/>
      <c r="D572" s="3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2.75">
      <c r="A573" s="4"/>
      <c r="B573" s="3"/>
      <c r="C573" s="3"/>
      <c r="D573" s="3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2.75">
      <c r="A574" s="4"/>
      <c r="B574" s="3"/>
      <c r="C574" s="3"/>
      <c r="D574" s="3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2.75">
      <c r="A575" s="4"/>
      <c r="B575" s="3"/>
      <c r="C575" s="3"/>
      <c r="D575" s="3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2.75">
      <c r="A576" s="4"/>
      <c r="B576" s="3"/>
      <c r="C576" s="3"/>
      <c r="D576" s="3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2.75">
      <c r="A577" s="4"/>
      <c r="B577" s="3"/>
      <c r="C577" s="3"/>
      <c r="D577" s="3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2.75">
      <c r="A578" s="4"/>
      <c r="B578" s="3"/>
      <c r="C578" s="3"/>
      <c r="D578" s="3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2.75">
      <c r="A579" s="4"/>
      <c r="B579" s="3"/>
      <c r="C579" s="3"/>
      <c r="D579" s="3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2.75">
      <c r="A580" s="4"/>
      <c r="B580" s="3"/>
      <c r="C580" s="3"/>
      <c r="D580" s="3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2.75">
      <c r="A581" s="4"/>
      <c r="B581" s="3"/>
      <c r="C581" s="3"/>
      <c r="D581" s="3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2.75">
      <c r="A582" s="4"/>
      <c r="B582" s="3"/>
      <c r="C582" s="3"/>
      <c r="D582" s="3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2.75">
      <c r="A583" s="4"/>
      <c r="B583" s="3"/>
      <c r="C583" s="3"/>
      <c r="D583" s="3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2.75">
      <c r="A584" s="4"/>
      <c r="B584" s="3"/>
      <c r="C584" s="3"/>
      <c r="D584" s="3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2.75">
      <c r="A585" s="4"/>
      <c r="B585" s="3"/>
      <c r="C585" s="3"/>
      <c r="D585" s="3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2.75">
      <c r="A586" s="4"/>
      <c r="B586" s="3"/>
      <c r="C586" s="3"/>
      <c r="D586" s="3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2.75">
      <c r="A587" s="4"/>
      <c r="B587" s="3"/>
      <c r="C587" s="3"/>
      <c r="D587" s="3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2.75">
      <c r="A588" s="4"/>
      <c r="B588" s="3"/>
      <c r="C588" s="3"/>
      <c r="D588" s="3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2.75">
      <c r="A589" s="4"/>
      <c r="B589" s="3"/>
      <c r="C589" s="3"/>
      <c r="D589" s="3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2.75">
      <c r="A590" s="4"/>
      <c r="B590" s="3"/>
      <c r="C590" s="3"/>
      <c r="D590" s="3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2.75">
      <c r="A591" s="4"/>
      <c r="B591" s="3"/>
      <c r="C591" s="3"/>
      <c r="D591" s="3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2.75">
      <c r="A592" s="4"/>
      <c r="B592" s="3"/>
      <c r="C592" s="3"/>
      <c r="D592" s="3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2.75">
      <c r="A593" s="4"/>
      <c r="B593" s="3"/>
      <c r="C593" s="3"/>
      <c r="D593" s="3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2.75">
      <c r="A594" s="4"/>
      <c r="B594" s="3"/>
      <c r="C594" s="3"/>
      <c r="D594" s="3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2.75">
      <c r="A595" s="4"/>
      <c r="B595" s="3"/>
      <c r="C595" s="3"/>
      <c r="D595" s="3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2.75">
      <c r="A596" s="4"/>
      <c r="B596" s="3"/>
      <c r="C596" s="3"/>
      <c r="D596" s="3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2.75">
      <c r="A597" s="4"/>
      <c r="B597" s="3"/>
      <c r="C597" s="3"/>
      <c r="D597" s="3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2.75">
      <c r="A598" s="4"/>
      <c r="B598" s="3"/>
      <c r="C598" s="3"/>
      <c r="D598" s="3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2.75">
      <c r="A599" s="4"/>
      <c r="B599" s="3"/>
      <c r="C599" s="3"/>
      <c r="D599" s="3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2.75">
      <c r="A600" s="4"/>
      <c r="B600" s="3"/>
      <c r="C600" s="3"/>
      <c r="D600" s="3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2.75">
      <c r="A601" s="4"/>
      <c r="B601" s="3"/>
      <c r="C601" s="3"/>
      <c r="D601" s="3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2.75">
      <c r="A602" s="4"/>
      <c r="B602" s="3"/>
      <c r="C602" s="3"/>
      <c r="D602" s="3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2.75">
      <c r="A603" s="4"/>
      <c r="B603" s="3"/>
      <c r="C603" s="3"/>
      <c r="D603" s="3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2.75">
      <c r="A604" s="4"/>
      <c r="B604" s="3"/>
      <c r="C604" s="3"/>
      <c r="D604" s="3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2.75">
      <c r="A605" s="4"/>
      <c r="B605" s="3"/>
      <c r="C605" s="3"/>
      <c r="D605" s="3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2.75">
      <c r="A606" s="4"/>
      <c r="B606" s="3"/>
      <c r="C606" s="3"/>
      <c r="D606" s="3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2.75">
      <c r="A607" s="4"/>
      <c r="B607" s="3"/>
      <c r="C607" s="3"/>
      <c r="D607" s="3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2.75">
      <c r="A608" s="4"/>
      <c r="B608" s="3"/>
      <c r="C608" s="3"/>
      <c r="D608" s="3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2.75">
      <c r="A609" s="4"/>
      <c r="B609" s="3"/>
      <c r="C609" s="3"/>
      <c r="D609" s="3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2.75">
      <c r="A610" s="4"/>
      <c r="B610" s="3"/>
      <c r="C610" s="3"/>
      <c r="D610" s="3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2.75">
      <c r="A611" s="4"/>
      <c r="B611" s="3"/>
      <c r="C611" s="3"/>
      <c r="D611" s="3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2.75">
      <c r="A612" s="4"/>
      <c r="B612" s="3"/>
      <c r="C612" s="3"/>
      <c r="D612" s="3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2.75">
      <c r="A613" s="4"/>
      <c r="B613" s="3"/>
      <c r="C613" s="3"/>
      <c r="D613" s="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2.75">
      <c r="A614" s="4"/>
      <c r="B614" s="3"/>
      <c r="C614" s="3"/>
      <c r="D614" s="3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2.75">
      <c r="A615" s="4"/>
      <c r="B615" s="3"/>
      <c r="C615" s="3"/>
      <c r="D615" s="3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2.75">
      <c r="A616" s="4"/>
      <c r="B616" s="3"/>
      <c r="C616" s="3"/>
      <c r="D616" s="3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2.75">
      <c r="A617" s="4"/>
      <c r="B617" s="3"/>
      <c r="C617" s="3"/>
      <c r="D617" s="3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2.75">
      <c r="A618" s="4"/>
      <c r="B618" s="3"/>
      <c r="C618" s="3"/>
      <c r="D618" s="3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2.75">
      <c r="A619" s="4"/>
      <c r="B619" s="3"/>
      <c r="C619" s="3"/>
      <c r="D619" s="3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2.75">
      <c r="A620" s="4"/>
      <c r="B620" s="3"/>
      <c r="C620" s="3"/>
      <c r="D620" s="3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2.75">
      <c r="A621" s="4"/>
      <c r="B621" s="3"/>
      <c r="C621" s="3"/>
      <c r="D621" s="3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2.75">
      <c r="A622" s="4"/>
      <c r="B622" s="3"/>
      <c r="C622" s="3"/>
      <c r="D622" s="3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2.75">
      <c r="A623" s="4"/>
      <c r="B623" s="3"/>
      <c r="C623" s="3"/>
      <c r="D623" s="3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2.75">
      <c r="A624" s="4"/>
      <c r="B624" s="3"/>
      <c r="C624" s="3"/>
      <c r="D624" s="3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2.75">
      <c r="A625" s="4"/>
      <c r="B625" s="3"/>
      <c r="C625" s="3"/>
      <c r="D625" s="3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2.75">
      <c r="A626" s="4"/>
      <c r="B626" s="3"/>
      <c r="C626" s="3"/>
      <c r="D626" s="3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2.75">
      <c r="A627" s="4"/>
      <c r="B627" s="3"/>
      <c r="C627" s="3"/>
      <c r="D627" s="3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2.75">
      <c r="A628" s="4"/>
      <c r="B628" s="3"/>
      <c r="C628" s="3"/>
      <c r="D628" s="3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2.75">
      <c r="A629" s="4"/>
      <c r="B629" s="3"/>
      <c r="C629" s="3"/>
      <c r="D629" s="3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2.75">
      <c r="A630" s="4"/>
      <c r="B630" s="3"/>
      <c r="C630" s="3"/>
      <c r="D630" s="3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2.75">
      <c r="A631" s="4"/>
      <c r="B631" s="3"/>
      <c r="C631" s="3"/>
      <c r="D631" s="3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2.75">
      <c r="A632" s="4"/>
      <c r="B632" s="3"/>
      <c r="C632" s="3"/>
      <c r="D632" s="3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2.75">
      <c r="A633" s="4"/>
      <c r="B633" s="3"/>
      <c r="C633" s="3"/>
      <c r="D633" s="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2.75">
      <c r="A634" s="4"/>
      <c r="B634" s="3"/>
      <c r="C634" s="3"/>
      <c r="D634" s="3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2.75">
      <c r="A635" s="4"/>
      <c r="B635" s="3"/>
      <c r="C635" s="3"/>
      <c r="D635" s="3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2.75">
      <c r="A636" s="4"/>
      <c r="B636" s="3"/>
      <c r="C636" s="3"/>
      <c r="D636" s="3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2.75">
      <c r="A637" s="4"/>
      <c r="B637" s="3"/>
      <c r="C637" s="3"/>
      <c r="D637" s="3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2.75">
      <c r="A638" s="4"/>
      <c r="B638" s="3"/>
      <c r="C638" s="3"/>
      <c r="D638" s="3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2.75">
      <c r="A639" s="4"/>
      <c r="B639" s="3"/>
      <c r="C639" s="3"/>
      <c r="D639" s="3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2.75">
      <c r="A640" s="4"/>
      <c r="B640" s="3"/>
      <c r="C640" s="3"/>
      <c r="D640" s="3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2.75">
      <c r="A641" s="4"/>
      <c r="B641" s="3"/>
      <c r="C641" s="3"/>
      <c r="D641" s="3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2.75">
      <c r="A642" s="4"/>
      <c r="B642" s="3"/>
      <c r="C642" s="3"/>
      <c r="D642" s="3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2.75">
      <c r="A643" s="4"/>
      <c r="B643" s="3"/>
      <c r="C643" s="3"/>
      <c r="D643" s="3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2.75">
      <c r="A644" s="4"/>
      <c r="B644" s="3"/>
      <c r="C644" s="3"/>
      <c r="D644" s="3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2.75">
      <c r="A645" s="4"/>
      <c r="B645" s="3"/>
      <c r="C645" s="3"/>
      <c r="D645" s="3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2.75">
      <c r="A646" s="4"/>
      <c r="B646" s="3"/>
      <c r="C646" s="3"/>
      <c r="D646" s="3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2.75">
      <c r="A647" s="4"/>
      <c r="B647" s="3"/>
      <c r="C647" s="3"/>
      <c r="D647" s="3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2.75">
      <c r="A648" s="4"/>
      <c r="B648" s="3"/>
      <c r="C648" s="3"/>
      <c r="D648" s="3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2.75">
      <c r="A649" s="4"/>
      <c r="B649" s="3"/>
      <c r="C649" s="3"/>
      <c r="D649" s="3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2.75">
      <c r="A650" s="4"/>
      <c r="B650" s="3"/>
      <c r="C650" s="3"/>
      <c r="D650" s="3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2.75">
      <c r="A651" s="4"/>
      <c r="B651" s="3"/>
      <c r="C651" s="3"/>
      <c r="D651" s="3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2.75">
      <c r="A652" s="4"/>
      <c r="B652" s="3"/>
      <c r="C652" s="3"/>
      <c r="D652" s="3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2.75">
      <c r="A653" s="4"/>
      <c r="B653" s="3"/>
      <c r="C653" s="3"/>
      <c r="D653" s="3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2.75">
      <c r="A654" s="4"/>
      <c r="B654" s="3"/>
      <c r="C654" s="3"/>
      <c r="D654" s="3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2.75">
      <c r="A655" s="4"/>
      <c r="B655" s="3"/>
      <c r="C655" s="3"/>
      <c r="D655" s="3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2.75">
      <c r="A656" s="4"/>
      <c r="B656" s="3"/>
      <c r="C656" s="3"/>
      <c r="D656" s="3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2.75">
      <c r="A657" s="4"/>
      <c r="B657" s="3"/>
      <c r="C657" s="3"/>
      <c r="D657" s="3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2.75">
      <c r="A658" s="4"/>
      <c r="B658" s="3"/>
      <c r="C658" s="3"/>
      <c r="D658" s="3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2.75">
      <c r="A659" s="4"/>
      <c r="B659" s="3"/>
      <c r="C659" s="3"/>
      <c r="D659" s="3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2.75">
      <c r="A660" s="4"/>
      <c r="B660" s="3"/>
      <c r="C660" s="3"/>
      <c r="D660" s="3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2.75">
      <c r="A661" s="4"/>
      <c r="B661" s="3"/>
      <c r="C661" s="3"/>
      <c r="D661" s="3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2.75">
      <c r="A662" s="4"/>
      <c r="B662" s="3"/>
      <c r="C662" s="3"/>
      <c r="D662" s="3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2.75">
      <c r="A663" s="4"/>
      <c r="B663" s="3"/>
      <c r="C663" s="3"/>
      <c r="D663" s="3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2.75">
      <c r="A664" s="4"/>
      <c r="B664" s="3"/>
      <c r="C664" s="3"/>
      <c r="D664" s="3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2.75">
      <c r="A665" s="4"/>
      <c r="B665" s="3"/>
      <c r="C665" s="3"/>
      <c r="D665" s="3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2.75">
      <c r="A666" s="4"/>
      <c r="B666" s="3"/>
      <c r="C666" s="3"/>
      <c r="D666" s="3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2.75">
      <c r="A667" s="4"/>
      <c r="B667" s="3"/>
      <c r="C667" s="3"/>
      <c r="D667" s="3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2.75">
      <c r="A668" s="4"/>
      <c r="B668" s="3"/>
      <c r="C668" s="3"/>
      <c r="D668" s="3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2.75">
      <c r="A669" s="4"/>
      <c r="B669" s="3"/>
      <c r="C669" s="3"/>
      <c r="D669" s="3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2.75">
      <c r="A670" s="4"/>
      <c r="B670" s="3"/>
      <c r="C670" s="3"/>
      <c r="D670" s="3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2.75">
      <c r="A671" s="4"/>
      <c r="B671" s="3"/>
      <c r="C671" s="3"/>
      <c r="D671" s="3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2.75">
      <c r="A672" s="4"/>
      <c r="B672" s="3"/>
      <c r="C672" s="3"/>
      <c r="D672" s="3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2.75">
      <c r="A673" s="4"/>
      <c r="B673" s="3"/>
      <c r="C673" s="3"/>
      <c r="D673" s="3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2.75">
      <c r="A674" s="4"/>
      <c r="B674" s="3"/>
      <c r="C674" s="3"/>
      <c r="D674" s="3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2.75">
      <c r="A675" s="4"/>
      <c r="B675" s="3"/>
      <c r="C675" s="3"/>
      <c r="D675" s="3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2.75">
      <c r="A676" s="4"/>
      <c r="B676" s="3"/>
      <c r="C676" s="3"/>
      <c r="D676" s="3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2.75">
      <c r="A677" s="4"/>
      <c r="B677" s="3"/>
      <c r="C677" s="3"/>
      <c r="D677" s="3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2.75">
      <c r="A678" s="4"/>
      <c r="B678" s="3"/>
      <c r="C678" s="3"/>
      <c r="D678" s="3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2.75">
      <c r="A679" s="4"/>
      <c r="B679" s="3"/>
      <c r="C679" s="3"/>
      <c r="D679" s="3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2.75">
      <c r="A680" s="4"/>
      <c r="B680" s="3"/>
      <c r="C680" s="3"/>
      <c r="D680" s="3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2.75">
      <c r="A681" s="4"/>
      <c r="B681" s="3"/>
      <c r="C681" s="3"/>
      <c r="D681" s="3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2.75">
      <c r="A682" s="4"/>
      <c r="B682" s="3"/>
      <c r="C682" s="3"/>
      <c r="D682" s="3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2.75">
      <c r="A683" s="4"/>
      <c r="B683" s="3"/>
      <c r="C683" s="3"/>
      <c r="D683" s="3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2.75">
      <c r="A684" s="4"/>
      <c r="B684" s="3"/>
      <c r="C684" s="3"/>
      <c r="D684" s="3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2.75">
      <c r="A685" s="4"/>
      <c r="B685" s="3"/>
      <c r="C685" s="3"/>
      <c r="D685" s="3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2.75">
      <c r="A686" s="4"/>
      <c r="B686" s="3"/>
      <c r="C686" s="3"/>
      <c r="D686" s="3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2.75">
      <c r="A687" s="4"/>
      <c r="B687" s="3"/>
      <c r="C687" s="3"/>
      <c r="D687" s="3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2.75">
      <c r="A688" s="4"/>
      <c r="B688" s="3"/>
      <c r="C688" s="3"/>
      <c r="D688" s="3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2.75">
      <c r="A689" s="4"/>
      <c r="B689" s="3"/>
      <c r="C689" s="3"/>
      <c r="D689" s="3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2.75">
      <c r="A690" s="4"/>
      <c r="B690" s="3"/>
      <c r="C690" s="3"/>
      <c r="D690" s="3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2.75">
      <c r="A691" s="4"/>
      <c r="B691" s="3"/>
      <c r="C691" s="3"/>
      <c r="D691" s="3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2.75">
      <c r="A692" s="4"/>
      <c r="B692" s="3"/>
      <c r="C692" s="3"/>
      <c r="D692" s="3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2.75">
      <c r="A693" s="4"/>
      <c r="B693" s="3"/>
      <c r="C693" s="3"/>
      <c r="D693" s="3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2.75">
      <c r="A694" s="4"/>
      <c r="B694" s="3"/>
      <c r="C694" s="3"/>
      <c r="D694" s="3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2.75">
      <c r="A695" s="4"/>
      <c r="B695" s="3"/>
      <c r="C695" s="3"/>
      <c r="D695" s="3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2.75">
      <c r="A696" s="4"/>
      <c r="B696" s="3"/>
      <c r="C696" s="3"/>
      <c r="D696" s="3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2.75">
      <c r="A697" s="4"/>
      <c r="B697" s="3"/>
      <c r="C697" s="3"/>
      <c r="D697" s="3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2.75">
      <c r="A698" s="4"/>
      <c r="B698" s="3"/>
      <c r="C698" s="3"/>
      <c r="D698" s="3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2.75">
      <c r="A699" s="4"/>
      <c r="B699" s="3"/>
      <c r="C699" s="3"/>
      <c r="D699" s="3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2.75">
      <c r="A700" s="4"/>
      <c r="B700" s="3"/>
      <c r="C700" s="3"/>
      <c r="D700" s="3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2.75">
      <c r="A701" s="4"/>
      <c r="B701" s="3"/>
      <c r="C701" s="3"/>
      <c r="D701" s="3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2.75">
      <c r="A702" s="4"/>
      <c r="B702" s="3"/>
      <c r="C702" s="3"/>
      <c r="D702" s="3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2.75">
      <c r="A703" s="4"/>
      <c r="B703" s="3"/>
      <c r="C703" s="3"/>
      <c r="D703" s="3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2.75">
      <c r="A704" s="4"/>
      <c r="B704" s="3"/>
      <c r="C704" s="3"/>
      <c r="D704" s="3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2.75">
      <c r="A705" s="4"/>
      <c r="B705" s="3"/>
      <c r="C705" s="3"/>
      <c r="D705" s="3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2.75">
      <c r="A706" s="4"/>
      <c r="B706" s="3"/>
      <c r="C706" s="3"/>
      <c r="D706" s="3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2.75">
      <c r="A707" s="4"/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2.75">
      <c r="A708" s="4"/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2.75">
      <c r="A709" s="4"/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2.75">
      <c r="A710" s="4"/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2.75">
      <c r="A711" s="4"/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2.75">
      <c r="A712" s="4"/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2.75">
      <c r="A713" s="4"/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2.75">
      <c r="A714" s="4"/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2.75">
      <c r="A715" s="4"/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2.75">
      <c r="A716" s="4"/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2.75">
      <c r="A717" s="4"/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2.75">
      <c r="A718" s="4"/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2.75">
      <c r="A719" s="4"/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2.75">
      <c r="A720" s="4"/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2.75">
      <c r="A721" s="4"/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2.75">
      <c r="A722" s="4"/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2.75">
      <c r="A723" s="4"/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2.75">
      <c r="A724" s="4"/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2.75">
      <c r="A725" s="4"/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2.75">
      <c r="A726" s="4"/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2.75">
      <c r="A727" s="4"/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2.75">
      <c r="A728" s="4"/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2.75">
      <c r="A729" s="4"/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2.75">
      <c r="A730" s="4"/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2.75">
      <c r="A731" s="4"/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2.75">
      <c r="A732" s="4"/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2.75">
      <c r="A733" s="4"/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2.75">
      <c r="A734" s="4"/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2.75">
      <c r="A735" s="4"/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2.75">
      <c r="A736" s="4"/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2.75">
      <c r="A737" s="4"/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2.75">
      <c r="A738" s="4"/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2.75">
      <c r="A739" s="4"/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2.75">
      <c r="A740" s="4"/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2.75">
      <c r="A741" s="4"/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2.75">
      <c r="A742" s="4"/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2.75">
      <c r="A743" s="4"/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2.75">
      <c r="A744" s="4"/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2.75">
      <c r="A745" s="4"/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2.75">
      <c r="A746" s="4"/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2.75">
      <c r="A747" s="4"/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2.75">
      <c r="A748" s="4"/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2.75">
      <c r="A749" s="4"/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2.75">
      <c r="A750" s="4"/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2.75">
      <c r="A751" s="4"/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2.75">
      <c r="A752" s="4"/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2.75">
      <c r="A753" s="4"/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2.75">
      <c r="A754" s="4"/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2.75">
      <c r="A755" s="4"/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2.75">
      <c r="A756" s="4"/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2.75">
      <c r="A757" s="4"/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2.75">
      <c r="A758" s="4"/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2.75">
      <c r="A759" s="4"/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2.75">
      <c r="A760" s="4"/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2.75">
      <c r="A761" s="4"/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2.75">
      <c r="A762" s="4"/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2.75">
      <c r="A763" s="4"/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2.75">
      <c r="A764" s="4"/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2.75">
      <c r="A765" s="4"/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2.75">
      <c r="A766" s="4"/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2.75">
      <c r="A767" s="4"/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2.75">
      <c r="A768" s="4"/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2.75">
      <c r="A769" s="4"/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2.75">
      <c r="A770" s="4"/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2.75">
      <c r="A771" s="4"/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2.75">
      <c r="A772" s="4"/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2.75">
      <c r="A773" s="4"/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2.75">
      <c r="A774" s="4"/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2.75">
      <c r="A775" s="4"/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2.75">
      <c r="A776" s="4"/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2.75">
      <c r="A777" s="4"/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2.75">
      <c r="A778" s="4"/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2.75">
      <c r="A779" s="4"/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2.75">
      <c r="A780" s="4"/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2.75">
      <c r="A781" s="4"/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2.75">
      <c r="A782" s="4"/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2.75">
      <c r="A783" s="4"/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2.75">
      <c r="A784" s="4"/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2.75">
      <c r="A785" s="4"/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2.75">
      <c r="A786" s="4"/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2.75">
      <c r="A787" s="4"/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2.75">
      <c r="A788" s="4"/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2.75">
      <c r="A789" s="4"/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2.75">
      <c r="A790" s="4"/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2.75">
      <c r="A791" s="4"/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2.75">
      <c r="A792" s="4"/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2.75">
      <c r="A793" s="4"/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2.75">
      <c r="A794" s="4"/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2.75">
      <c r="A795" s="4"/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2.75">
      <c r="A796" s="4"/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2.75">
      <c r="A797" s="4"/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2.75">
      <c r="A798" s="4"/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2.75">
      <c r="A799" s="4"/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2.75">
      <c r="A800" s="4"/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2.75">
      <c r="A801" s="4"/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2.75">
      <c r="A802" s="4"/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2.75">
      <c r="A803" s="4"/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2.75">
      <c r="A804" s="4"/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2.75">
      <c r="A805" s="4"/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2.75">
      <c r="A806" s="4"/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2.75">
      <c r="A807" s="4"/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2.75">
      <c r="A808" s="4"/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2.75">
      <c r="A809" s="4"/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2.75">
      <c r="A810" s="4"/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2.75">
      <c r="A811" s="4"/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2.75">
      <c r="A812" s="4"/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2.75">
      <c r="A813" s="4"/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2.75">
      <c r="A814" s="4"/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2.75">
      <c r="A815" s="4"/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2.75">
      <c r="A816" s="4"/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2.75">
      <c r="A817" s="4"/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2.75">
      <c r="A818" s="4"/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2.75">
      <c r="A819" s="4"/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2.75">
      <c r="A820" s="4"/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2.75">
      <c r="A821" s="4"/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2.75">
      <c r="A822" s="4"/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2.75">
      <c r="A823" s="4"/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2.75">
      <c r="A824" s="4"/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2.75">
      <c r="A825" s="4"/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2.75">
      <c r="A826" s="4"/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2.75">
      <c r="A827" s="4"/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2.75">
      <c r="A828" s="4"/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2.75">
      <c r="A829" s="4"/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2.75">
      <c r="A830" s="4"/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2.75">
      <c r="A831" s="4"/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2.75">
      <c r="A832" s="4"/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2.75">
      <c r="A833" s="4"/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2.75">
      <c r="A834" s="4"/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2.75">
      <c r="A835" s="4"/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2.75">
      <c r="A836" s="4"/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2.75">
      <c r="A837" s="4"/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2.75">
      <c r="A838" s="4"/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2.75">
      <c r="A839" s="4"/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2.75">
      <c r="A840" s="4"/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2.75">
      <c r="A841" s="4"/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2.75">
      <c r="A842" s="4"/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2.75">
      <c r="A843" s="4"/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2.75">
      <c r="A844" s="4"/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2.75">
      <c r="A845" s="4"/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2.75">
      <c r="A846" s="4"/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2.75">
      <c r="A847" s="4"/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2.75">
      <c r="A848" s="4"/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2.75">
      <c r="A849" s="4"/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2.75">
      <c r="A850" s="4"/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2.75">
      <c r="A851" s="4"/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2.75">
      <c r="A852" s="4"/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2.75">
      <c r="A853" s="4"/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2.75">
      <c r="A854" s="4"/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2.75">
      <c r="A855" s="4"/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2.75">
      <c r="A856" s="4"/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2.75">
      <c r="A857" s="4"/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2.75">
      <c r="A858" s="4"/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2.75">
      <c r="A859" s="4"/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2.75">
      <c r="A860" s="4"/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2.75">
      <c r="A861" s="4"/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2.75">
      <c r="A862" s="4"/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2.75">
      <c r="A863" s="4"/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2.75">
      <c r="A864" s="4"/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2.75">
      <c r="A865" s="4"/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2.75">
      <c r="A866" s="4"/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2.75">
      <c r="A867" s="4"/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2.75">
      <c r="A868" s="4"/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2.75">
      <c r="A869" s="4"/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2.75">
      <c r="A870" s="4"/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2.75">
      <c r="A871" s="4"/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2.75">
      <c r="A872" s="4"/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2.75">
      <c r="A873" s="4"/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2.75">
      <c r="A874" s="4"/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2.75">
      <c r="A875" s="4"/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2.75">
      <c r="A876" s="4"/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2.75">
      <c r="A877" s="4"/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2.75">
      <c r="A878" s="4"/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2.75">
      <c r="A879" s="4"/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2.75">
      <c r="A880" s="4"/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2.75">
      <c r="A881" s="4"/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2.75">
      <c r="A882" s="4"/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2.75">
      <c r="A883" s="4"/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2.75">
      <c r="A884" s="4"/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2.75">
      <c r="A885" s="4"/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2.75">
      <c r="A886" s="4"/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2.75">
      <c r="A887" s="4"/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2.75">
      <c r="A888" s="4"/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2.75">
      <c r="A889" s="4"/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2.75">
      <c r="A890" s="4"/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2.75">
      <c r="A891" s="4"/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2.75">
      <c r="A892" s="4"/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2.75">
      <c r="A893" s="4"/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2.75">
      <c r="A894" s="4"/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2.75">
      <c r="A895" s="4"/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2.75">
      <c r="A896" s="4"/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2.75">
      <c r="A897" s="4"/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2.75">
      <c r="A898" s="4"/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2.75">
      <c r="A899" s="4"/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2.75">
      <c r="A900" s="4"/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2.75">
      <c r="A901" s="4"/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2.75">
      <c r="A902" s="4"/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2.75">
      <c r="A903" s="4"/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2.75">
      <c r="A904" s="4"/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2.75">
      <c r="A905" s="4"/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2.75">
      <c r="A906" s="4"/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2.75">
      <c r="A907" s="4"/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2.75">
      <c r="A908" s="4"/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2.75">
      <c r="A909" s="4"/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2.75">
      <c r="A910" s="4"/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2.75">
      <c r="A911" s="4"/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2.75">
      <c r="A912" s="4"/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2.75">
      <c r="A913" s="4"/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2.75">
      <c r="A914" s="4"/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2.75">
      <c r="A915" s="4"/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2.75">
      <c r="A916" s="4"/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2.75">
      <c r="A917" s="4"/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2.75">
      <c r="A918" s="4"/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2.75">
      <c r="A919" s="4"/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2.75">
      <c r="A920" s="4"/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2.75">
      <c r="A921" s="4"/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2.75">
      <c r="A922" s="4"/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2.75">
      <c r="A923" s="4"/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2.75">
      <c r="A924" s="4"/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2.75">
      <c r="A925" s="4"/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2.75">
      <c r="A926" s="4"/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2.75">
      <c r="A927" s="4"/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2.75">
      <c r="A928" s="4"/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2.75">
      <c r="A929" s="4"/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2.75">
      <c r="A930" s="4"/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2.75">
      <c r="A931" s="4"/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2.75">
      <c r="A932" s="4"/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2.75">
      <c r="A933" s="4"/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2.75">
      <c r="A934" s="4"/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2.75">
      <c r="A935" s="4"/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2.75">
      <c r="A936" s="4"/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2.75">
      <c r="A937" s="4"/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2.75">
      <c r="A938" s="4"/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2.75">
      <c r="A939" s="4"/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2.75">
      <c r="A940" s="4"/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2.75">
      <c r="A941" s="4"/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2.75">
      <c r="A942" s="4"/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2.75">
      <c r="A943" s="4"/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2.75">
      <c r="A944" s="4"/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2.75">
      <c r="A945" s="4"/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2.75">
      <c r="A946" s="4"/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2.75">
      <c r="A947" s="4"/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2.75">
      <c r="A948" s="4"/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2.75">
      <c r="A949" s="4"/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2.75">
      <c r="A950" s="4"/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2.75">
      <c r="A951" s="4"/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2.75">
      <c r="A952" s="4"/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2.75">
      <c r="A953" s="4"/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2.75">
      <c r="A954" s="4"/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2.75">
      <c r="A955" s="4"/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2.75">
      <c r="A956" s="4"/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2.75">
      <c r="A957" s="4"/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2.75">
      <c r="A958" s="4"/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2.75">
      <c r="A959" s="4"/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2.75">
      <c r="A960" s="4"/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2.75">
      <c r="A961" s="4"/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2.75">
      <c r="A962" s="4"/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2.75">
      <c r="A963" s="4"/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2.75">
      <c r="A964" s="4"/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2.75">
      <c r="A965" s="4"/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2.75">
      <c r="A966" s="4"/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2.75">
      <c r="A967" s="4"/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2.75">
      <c r="A968" s="4"/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2.75">
      <c r="A969" s="4"/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12.75">
      <c r="A970" s="4"/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12.75">
      <c r="A971" s="4"/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12.75">
      <c r="A972" s="4"/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12.75">
      <c r="A973" s="4"/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12.75">
      <c r="A974" s="4"/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12.75">
      <c r="A975" s="4"/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12.75">
      <c r="A976" s="4"/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12.75">
      <c r="A977" s="4"/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12.75">
      <c r="A978" s="4"/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12.75">
      <c r="A979" s="4"/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12.75">
      <c r="A980" s="4"/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12.75">
      <c r="A981" s="4"/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12.75">
      <c r="A982" s="4"/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12.75">
      <c r="A983" s="4"/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12.75">
      <c r="A984" s="4"/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12.75">
      <c r="A985" s="4"/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12.75">
      <c r="A986" s="4"/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12.75">
      <c r="A987" s="4"/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12.75">
      <c r="A988" s="4"/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12.75">
      <c r="A989" s="4"/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12.75">
      <c r="A990" s="4"/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12.75">
      <c r="A991" s="4"/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12.75">
      <c r="A992" s="4"/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12.75">
      <c r="A993" s="4"/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12.75">
      <c r="A994" s="4"/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12.75">
      <c r="A995" s="4"/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12.75">
      <c r="A996" s="4"/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12.75">
      <c r="A997" s="4"/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12.75">
      <c r="A998" s="4"/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12.75">
      <c r="A999" s="4"/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1:28" ht="12.75">
      <c r="A1000" s="4"/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 spans="1:28" ht="12.75">
      <c r="A1001" s="4"/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</row>
    <row r="1002" spans="1:28" ht="12.75">
      <c r="A1002" s="4"/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</row>
    <row r="1003" spans="1:28" ht="12.75">
      <c r="A1003" s="4"/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</row>
    <row r="1004" spans="1:28" ht="12.75">
      <c r="A1004" s="4"/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</row>
    <row r="1005" spans="1:28" ht="12.75">
      <c r="A1005" s="4"/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</row>
    <row r="1006" spans="1:28" ht="12.75">
      <c r="A1006" s="4"/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</row>
    <row r="1007" spans="1:28" ht="12.75">
      <c r="A1007" s="4"/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</row>
    <row r="1008" spans="1:28" ht="12.75">
      <c r="A1008" s="4"/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</row>
  </sheetData>
  <mergeCells count="24">
    <mergeCell ref="E26:I26"/>
    <mergeCell ref="E27:I27"/>
    <mergeCell ref="E2:I2"/>
    <mergeCell ref="K2:M2"/>
    <mergeCell ref="S9:U11"/>
    <mergeCell ref="N2:P3"/>
    <mergeCell ref="E22:I22"/>
    <mergeCell ref="E21:I21"/>
    <mergeCell ref="N20:P20"/>
    <mergeCell ref="N23:P23"/>
    <mergeCell ref="N21:P21"/>
    <mergeCell ref="N22:P22"/>
    <mergeCell ref="E23:I23"/>
    <mergeCell ref="N32:P32"/>
    <mergeCell ref="N33:P33"/>
    <mergeCell ref="N34:P34"/>
    <mergeCell ref="N26:P26"/>
    <mergeCell ref="N27:P27"/>
    <mergeCell ref="N24:P24"/>
    <mergeCell ref="N25:P25"/>
    <mergeCell ref="N29:P29"/>
    <mergeCell ref="N30:P30"/>
    <mergeCell ref="N31:P31"/>
    <mergeCell ref="N28:P28"/>
  </mergeCells>
  <phoneticPr fontId="7" type="noConversion"/>
  <conditionalFormatting sqref="E5:E6 E15:E19 E8:E13 E5:E6 F8:F10 F12:F13">
    <cfRule type="containsBlanks" dxfId="4" priority="1">
      <formula>LEN(TRIM(E5))=0</formula>
    </cfRule>
  </conditionalFormatting>
  <conditionalFormatting sqref="N5">
    <cfRule type="cellIs" dxfId="3" priority="2" operator="lessThanOrEqual">
      <formula>K5</formula>
    </cfRule>
  </conditionalFormatting>
  <conditionalFormatting sqref="O5">
    <cfRule type="cellIs" dxfId="2" priority="3" operator="lessThanOrEqual">
      <formula>L5</formula>
    </cfRule>
  </conditionalFormatting>
  <conditionalFormatting sqref="E8:E13 E15:E19 E5:E6 F8:F10 F12:F13">
    <cfRule type="notContainsBlanks" dxfId="1" priority="4">
      <formula>LEN(TRIM(E8))&gt;0</formula>
    </cfRule>
  </conditionalFormatting>
  <conditionalFormatting sqref="K5:M6 K8:M13 K15:M19">
    <cfRule type="cellIs" dxfId="0" priority="5" operator="greaterThanOrEqual">
      <formula>INDEX($A$1:$Q$40, ROW(),COLUMN()+3)</formula>
    </cfRule>
  </conditionalFormatting>
  <dataValidations count="3">
    <dataValidation type="list" allowBlank="1" showErrorMessage="1" sqref="E5:F6" xr:uid="{00000000-0002-0000-0000-000000000000}">
      <formula1>"장인H,명인H,거장H,장인쟈,명인쟈,거장쟈,장인가,명인가,거장가"</formula1>
    </dataValidation>
    <dataValidation type="list" allowBlank="1" sqref="E8:G10 E11:F11 E12:G13 E15:F19" xr:uid="{00000000-0002-0000-0000-000001000000}">
      <formula1>"장인H,명인H,거장H,장인쟈,명인쟈,거장쟈,장인가,명인가,거장가"</formula1>
    </dataValidation>
    <dataValidation type="list" allowBlank="1" sqref="G5:I6 H8:I10 G11:I11 H12:I13 G15:I19" xr:uid="{00000000-0002-0000-0000-000002000000}">
      <formula1>"장인쟈,명인쟈,거장쟈,장인가,명인가,거장가"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시트1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Inki Hwang</cp:lastModifiedBy>
  <dcterms:modified xsi:type="dcterms:W3CDTF">2018-11-14T03:03:55Z</dcterms:modified>
</cp:coreProperties>
</file>