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2570"/>
  </bookViews>
  <sheets>
    <sheet name="장녹템 스택작 계산기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  <c r="C8" i="1" l="1"/>
  <c r="B6" i="1"/>
  <c r="B7" i="1" l="1"/>
  <c r="D6" i="1"/>
  <c r="C10" i="1"/>
  <c r="C9" i="1"/>
  <c r="B8" i="1" l="1"/>
  <c r="D7" i="1"/>
  <c r="B9" i="1" l="1"/>
  <c r="D8" i="1"/>
  <c r="C11" i="1"/>
  <c r="E8" i="1"/>
  <c r="B10" i="1" l="1"/>
  <c r="D9" i="1"/>
  <c r="C12" i="1"/>
  <c r="E9" i="1"/>
  <c r="B11" i="1" l="1"/>
  <c r="D10" i="1"/>
  <c r="C13" i="1"/>
  <c r="E10" i="1"/>
  <c r="B12" i="1" l="1"/>
  <c r="D11" i="1"/>
  <c r="C14" i="1"/>
  <c r="E11" i="1"/>
  <c r="B13" i="1" l="1"/>
  <c r="D12" i="1"/>
  <c r="C15" i="1"/>
  <c r="E12" i="1"/>
  <c r="B14" i="1" l="1"/>
  <c r="D13" i="1"/>
  <c r="C16" i="1"/>
  <c r="E13" i="1"/>
  <c r="B15" i="1" l="1"/>
  <c r="D14" i="1"/>
  <c r="C17" i="1"/>
  <c r="E14" i="1"/>
  <c r="B16" i="1" l="1"/>
  <c r="D15" i="1"/>
  <c r="C18" i="1"/>
  <c r="E15" i="1"/>
  <c r="B17" i="1" l="1"/>
  <c r="D16" i="1"/>
  <c r="C19" i="1"/>
  <c r="E16" i="1"/>
  <c r="B18" i="1" l="1"/>
  <c r="D17" i="1"/>
  <c r="C20" i="1"/>
  <c r="E17" i="1"/>
  <c r="B19" i="1" l="1"/>
  <c r="D18" i="1"/>
  <c r="C21" i="1"/>
  <c r="E18" i="1"/>
  <c r="B20" i="1" l="1"/>
  <c r="D19" i="1"/>
  <c r="C22" i="1"/>
  <c r="E19" i="1"/>
  <c r="B21" i="1" l="1"/>
  <c r="D20" i="1"/>
  <c r="C23" i="1"/>
  <c r="E20" i="1"/>
  <c r="B22" i="1" l="1"/>
  <c r="D21" i="1"/>
  <c r="C24" i="1"/>
  <c r="E21" i="1"/>
  <c r="B23" i="1" l="1"/>
  <c r="D22" i="1"/>
  <c r="C25" i="1"/>
  <c r="E22" i="1"/>
  <c r="B24" i="1" l="1"/>
  <c r="D23" i="1"/>
  <c r="C26" i="1"/>
  <c r="E23" i="1"/>
  <c r="B25" i="1" l="1"/>
  <c r="D24" i="1"/>
  <c r="C27" i="1"/>
  <c r="E24" i="1"/>
  <c r="B26" i="1" l="1"/>
  <c r="D25" i="1"/>
  <c r="C28" i="1"/>
  <c r="E25" i="1"/>
  <c r="B27" i="1" l="1"/>
  <c r="D26" i="1"/>
  <c r="C29" i="1"/>
  <c r="E26" i="1"/>
  <c r="B28" i="1" l="1"/>
  <c r="D27" i="1"/>
  <c r="C30" i="1"/>
  <c r="E27" i="1"/>
  <c r="B29" i="1" l="1"/>
  <c r="D28" i="1"/>
  <c r="C31" i="1"/>
  <c r="E28" i="1"/>
  <c r="B30" i="1" l="1"/>
  <c r="D29" i="1"/>
  <c r="C32" i="1"/>
  <c r="E29" i="1"/>
  <c r="B31" i="1" l="1"/>
  <c r="D30" i="1"/>
  <c r="C33" i="1"/>
  <c r="E30" i="1"/>
  <c r="B32" i="1" l="1"/>
  <c r="D31" i="1"/>
  <c r="C34" i="1"/>
  <c r="E31" i="1"/>
  <c r="B33" i="1" l="1"/>
  <c r="D32" i="1"/>
  <c r="C35" i="1"/>
  <c r="E32" i="1"/>
  <c r="B34" i="1" l="1"/>
  <c r="D33" i="1"/>
  <c r="C36" i="1"/>
  <c r="E33" i="1"/>
  <c r="B35" i="1" l="1"/>
  <c r="D34" i="1"/>
  <c r="C37" i="1"/>
  <c r="E34" i="1"/>
  <c r="B36" i="1" l="1"/>
  <c r="D35" i="1"/>
  <c r="C38" i="1"/>
  <c r="E35" i="1"/>
  <c r="B37" i="1" l="1"/>
  <c r="D36" i="1"/>
  <c r="E36" i="1"/>
  <c r="C39" i="1"/>
  <c r="B38" i="1" l="1"/>
  <c r="D37" i="1"/>
  <c r="C40" i="1"/>
  <c r="E37" i="1"/>
  <c r="B39" i="1" l="1"/>
  <c r="D38" i="1"/>
  <c r="C41" i="1"/>
  <c r="E38" i="1"/>
  <c r="B40" i="1" l="1"/>
  <c r="D39" i="1"/>
  <c r="C42" i="1"/>
  <c r="E39" i="1"/>
  <c r="B41" i="1" l="1"/>
  <c r="D40" i="1"/>
  <c r="C43" i="1"/>
  <c r="E40" i="1"/>
  <c r="D41" i="1" l="1"/>
  <c r="B42" i="1"/>
  <c r="C44" i="1"/>
  <c r="E41" i="1"/>
  <c r="D42" i="1" l="1"/>
  <c r="E42" i="1"/>
  <c r="C45" i="1"/>
  <c r="B43" i="1"/>
  <c r="D43" i="1" l="1"/>
  <c r="E43" i="1"/>
  <c r="C46" i="1"/>
  <c r="B44" i="1"/>
  <c r="D44" i="1" l="1"/>
  <c r="C47" i="1"/>
  <c r="B45" i="1"/>
  <c r="E44" i="1"/>
  <c r="D45" i="1" l="1"/>
  <c r="E45" i="1"/>
  <c r="C48" i="1"/>
  <c r="B46" i="1"/>
  <c r="D46" i="1" l="1"/>
  <c r="B47" i="1"/>
  <c r="E46" i="1"/>
  <c r="C49" i="1"/>
  <c r="D47" i="1" l="1"/>
  <c r="E47" i="1"/>
  <c r="C50" i="1"/>
  <c r="B48" i="1"/>
  <c r="D48" i="1" l="1"/>
  <c r="E48" i="1"/>
  <c r="C51" i="1"/>
  <c r="B49" i="1"/>
  <c r="D49" i="1" l="1"/>
  <c r="E49" i="1"/>
  <c r="B50" i="1"/>
  <c r="C52" i="1"/>
  <c r="D50" i="1" l="1"/>
  <c r="E50" i="1"/>
  <c r="C53" i="1"/>
  <c r="B51" i="1"/>
  <c r="D51" i="1" l="1"/>
  <c r="E51" i="1"/>
  <c r="B52" i="1"/>
  <c r="C54" i="1"/>
  <c r="D52" i="1" l="1"/>
  <c r="E52" i="1"/>
  <c r="B53" i="1"/>
  <c r="C55" i="1"/>
  <c r="D53" i="1" l="1"/>
  <c r="C56" i="1"/>
  <c r="E53" i="1"/>
  <c r="B54" i="1"/>
  <c r="D54" i="1" l="1"/>
  <c r="E54" i="1"/>
  <c r="C57" i="1"/>
  <c r="B55" i="1"/>
  <c r="D55" i="1" l="1"/>
  <c r="E55" i="1"/>
  <c r="B56" i="1"/>
  <c r="C58" i="1"/>
  <c r="D56" i="1" l="1"/>
  <c r="C59" i="1"/>
  <c r="E56" i="1"/>
  <c r="B57" i="1"/>
  <c r="D57" i="1" l="1"/>
  <c r="E57" i="1"/>
  <c r="B58" i="1"/>
  <c r="C60" i="1"/>
  <c r="D58" i="1" l="1"/>
  <c r="E58" i="1"/>
  <c r="B59" i="1"/>
  <c r="C61" i="1"/>
  <c r="D59" i="1" l="1"/>
  <c r="E59" i="1"/>
  <c r="B60" i="1"/>
  <c r="C62" i="1"/>
  <c r="D60" i="1" l="1"/>
  <c r="E60" i="1"/>
  <c r="B61" i="1"/>
  <c r="C63" i="1"/>
  <c r="D61" i="1" l="1"/>
  <c r="C64" i="1"/>
  <c r="E61" i="1"/>
  <c r="B62" i="1"/>
  <c r="D62" i="1" l="1"/>
  <c r="E62" i="1"/>
  <c r="C65" i="1"/>
  <c r="B63" i="1"/>
  <c r="D63" i="1" l="1"/>
  <c r="B64" i="1"/>
  <c r="E63" i="1"/>
  <c r="D64" i="1" l="1"/>
  <c r="E64" i="1"/>
  <c r="B65" i="1"/>
  <c r="E65" i="1" l="1"/>
  <c r="D65" i="1"/>
</calcChain>
</file>

<file path=xl/sharedStrings.xml><?xml version="1.0" encoding="utf-8"?>
<sst xmlns="http://schemas.openxmlformats.org/spreadsheetml/2006/main" count="16" uniqueCount="14">
  <si>
    <t>스택</t>
    <phoneticPr fontId="2" type="noConversion"/>
  </si>
  <si>
    <t>장비정화</t>
    <phoneticPr fontId="2" type="noConversion"/>
  </si>
  <si>
    <t>장녹확률</t>
    <phoneticPr fontId="2" type="noConversion"/>
  </si>
  <si>
    <t>레플확률</t>
    <phoneticPr fontId="2" type="noConversion"/>
  </si>
  <si>
    <t>블방 b</t>
    <phoneticPr fontId="2" type="noConversion"/>
  </si>
  <si>
    <t>응방 B</t>
    <phoneticPr fontId="2" type="noConversion"/>
  </si>
  <si>
    <t>녹템 g</t>
    <phoneticPr fontId="2" type="noConversion"/>
  </si>
  <si>
    <t>광템과 장템
시세차액c</t>
    <phoneticPr fontId="2" type="noConversion"/>
  </si>
  <si>
    <t>레플</t>
    <phoneticPr fontId="2" type="noConversion"/>
  </si>
  <si>
    <t>추천
강화 방식</t>
    <phoneticPr fontId="2" type="noConversion"/>
  </si>
  <si>
    <t>레플
r=2R</t>
    <phoneticPr fontId="2" type="noConversion"/>
  </si>
  <si>
    <t>레플
스택 가격</t>
    <phoneticPr fontId="2" type="noConversion"/>
  </si>
  <si>
    <t>장녹트1회
스택 가격</t>
    <phoneticPr fontId="2" type="noConversion"/>
  </si>
  <si>
    <t>스택 가격간
차이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</si>
</sst>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1" fontId="3" fillId="3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J67" sqref="J67"/>
    </sheetView>
  </sheetViews>
  <sheetFormatPr defaultRowHeight="16.5" x14ac:dyDescent="0.3"/>
  <cols>
    <col min="1" max="1" width="9.5" style="4" customWidth="1"/>
    <col min="2" max="2" width="13" bestFit="1" customWidth="1"/>
    <col min="3" max="3" width="11.875" bestFit="1" customWidth="1"/>
    <col min="4" max="4" width="11.875" customWidth="1"/>
    <col min="5" max="5" width="11.25" customWidth="1"/>
    <col min="6" max="6" width="9.25" style="4" customWidth="1"/>
    <col min="7" max="7" width="8.25" customWidth="1"/>
    <col min="8" max="8" width="13.625" bestFit="1" customWidth="1"/>
    <col min="9" max="9" width="10.875" bestFit="1" customWidth="1"/>
    <col min="10" max="10" width="9.375" bestFit="1" customWidth="1"/>
  </cols>
  <sheetData>
    <row r="1" spans="1:13" ht="42" customHeight="1" x14ac:dyDescent="0.3">
      <c r="A1" s="12" t="s">
        <v>10</v>
      </c>
      <c r="B1" s="9" t="s">
        <v>1</v>
      </c>
      <c r="C1" s="9" t="s">
        <v>5</v>
      </c>
      <c r="D1" s="9" t="s">
        <v>6</v>
      </c>
      <c r="E1" s="10" t="s">
        <v>4</v>
      </c>
      <c r="F1" s="15" t="s">
        <v>7</v>
      </c>
      <c r="G1" s="15"/>
    </row>
    <row r="2" spans="1:13" x14ac:dyDescent="0.3">
      <c r="A2" s="11">
        <v>21700</v>
      </c>
      <c r="B2" s="11">
        <v>100000</v>
      </c>
      <c r="C2" s="11">
        <v>2260000</v>
      </c>
      <c r="D2" s="11">
        <v>300000</v>
      </c>
      <c r="E2" s="11">
        <v>210000</v>
      </c>
      <c r="F2" s="16">
        <v>15000000</v>
      </c>
      <c r="G2" s="16"/>
      <c r="K2" s="1"/>
      <c r="L2" s="1"/>
      <c r="M2" s="1"/>
    </row>
    <row r="4" spans="1:13" ht="33" x14ac:dyDescent="0.3">
      <c r="A4" s="6" t="s">
        <v>0</v>
      </c>
      <c r="B4" s="5" t="s">
        <v>11</v>
      </c>
      <c r="C4" s="8" t="s">
        <v>12</v>
      </c>
      <c r="D4" s="5" t="s">
        <v>13</v>
      </c>
      <c r="E4" s="13" t="s">
        <v>9</v>
      </c>
      <c r="F4" s="6" t="s">
        <v>3</v>
      </c>
      <c r="G4" s="6" t="s">
        <v>2</v>
      </c>
    </row>
    <row r="5" spans="1:13" x14ac:dyDescent="0.3">
      <c r="A5" s="6">
        <v>0</v>
      </c>
      <c r="B5" s="2">
        <v>0</v>
      </c>
      <c r="C5" s="2">
        <v>0</v>
      </c>
      <c r="D5" s="14">
        <f>B5-C5</f>
        <v>0</v>
      </c>
      <c r="E5" s="6" t="s">
        <v>8</v>
      </c>
      <c r="F5" s="2">
        <v>0.02</v>
      </c>
      <c r="G5" s="2">
        <v>7.6700000000000004E-2</v>
      </c>
    </row>
    <row r="6" spans="1:13" x14ac:dyDescent="0.3">
      <c r="A6" s="6">
        <v>1</v>
      </c>
      <c r="B6" s="7">
        <f>(B5+$E$2+$B$2)/(1-F5)+$A$2/2-$B$2</f>
        <v>227176.53061224491</v>
      </c>
      <c r="C6" s="2">
        <v>0</v>
      </c>
      <c r="D6" s="14">
        <f t="shared" ref="D6:D65" si="0">B6-C6</f>
        <v>227176.53061224491</v>
      </c>
      <c r="E6" s="6" t="s">
        <v>8</v>
      </c>
      <c r="F6" s="2">
        <v>2.1999999999999999E-2</v>
      </c>
      <c r="G6" s="2">
        <v>8.4400000000000003E-2</v>
      </c>
    </row>
    <row r="7" spans="1:13" x14ac:dyDescent="0.3">
      <c r="A7" s="6">
        <v>2</v>
      </c>
      <c r="B7" s="7">
        <f>(B6+$E$2+$B$2)/(1-F6)+$A$2/2-$B$2</f>
        <v>460110.25624973921</v>
      </c>
      <c r="C7" s="2">
        <v>0</v>
      </c>
      <c r="D7" s="14">
        <f t="shared" si="0"/>
        <v>460110.25624973921</v>
      </c>
      <c r="E7" s="6" t="s">
        <v>8</v>
      </c>
      <c r="F7" s="2">
        <v>2.4E-2</v>
      </c>
      <c r="G7" s="2">
        <v>9.2100000000000001E-2</v>
      </c>
    </row>
    <row r="8" spans="1:13" x14ac:dyDescent="0.3">
      <c r="A8" s="6">
        <v>3</v>
      </c>
      <c r="B8" s="7">
        <f>(B7+$E$2+$B$2)/(1-F7)+$A$2/2-$B$2</f>
        <v>699897.39369850326</v>
      </c>
      <c r="C8" s="7">
        <f>(B5+$C$2-$F$2*G5)/(1-G5)+$D$2</f>
        <v>1501667.9302501895</v>
      </c>
      <c r="D8" s="14">
        <f t="shared" si="0"/>
        <v>-801770.53655168624</v>
      </c>
      <c r="E8" s="6" t="str">
        <f t="shared" ref="E8:E39" si="1">IF(B8&gt;C8,"장녹","레플")</f>
        <v>레플</v>
      </c>
      <c r="F8" s="2">
        <v>2.5999999999999999E-2</v>
      </c>
      <c r="G8" s="2">
        <v>9.98E-2</v>
      </c>
    </row>
    <row r="9" spans="1:13" x14ac:dyDescent="0.3">
      <c r="A9" s="6">
        <v>4</v>
      </c>
      <c r="B9" s="7">
        <f>(B8+$E$2+$B$2)/(1-F8)+$A$2/2-$B$2</f>
        <v>947705.64034753933</v>
      </c>
      <c r="C9" s="7">
        <f>(B6+$C$2-$F$2*G6)/(1-G6)+$D$2</f>
        <v>1633744.5725341248</v>
      </c>
      <c r="D9" s="14">
        <f t="shared" si="0"/>
        <v>-686038.9321865855</v>
      </c>
      <c r="E9" s="6" t="str">
        <f t="shared" si="1"/>
        <v>레플</v>
      </c>
      <c r="F9" s="2">
        <v>2.8000000000000001E-2</v>
      </c>
      <c r="G9" s="2">
        <v>0.1075</v>
      </c>
    </row>
    <row r="10" spans="1:13" x14ac:dyDescent="0.3">
      <c r="A10" s="6">
        <v>5</v>
      </c>
      <c r="B10" s="7">
        <f>(B9+$E$2+$B$2)/(1-F9)+$A$2/2-$B$2</f>
        <v>1204785.8439789501</v>
      </c>
      <c r="C10" s="7">
        <f>(B7+$C$2-$F$2*G7)/(1-G7)+$D$2</f>
        <v>1774402.7494765273</v>
      </c>
      <c r="D10" s="14">
        <f t="shared" si="0"/>
        <v>-569616.90549757727</v>
      </c>
      <c r="E10" s="6" t="str">
        <f t="shared" si="1"/>
        <v>레플</v>
      </c>
      <c r="F10" s="2">
        <v>0.03</v>
      </c>
      <c r="G10" s="2">
        <v>0.1152</v>
      </c>
    </row>
    <row r="11" spans="1:13" x14ac:dyDescent="0.3">
      <c r="A11" s="6">
        <v>6</v>
      </c>
      <c r="B11" s="7">
        <f>(B10+$E$2+$B$2)/(1-F10)+$A$2/2-$B$2</f>
        <v>1472484.8906999486</v>
      </c>
      <c r="C11" s="7">
        <f>(B8+$C$2-$F$2*G8)/(1-G8)+$D$2</f>
        <v>1925080.4195717655</v>
      </c>
      <c r="D11" s="14">
        <f t="shared" si="0"/>
        <v>-452595.52887181682</v>
      </c>
      <c r="E11" s="6" t="str">
        <f t="shared" si="1"/>
        <v>레플</v>
      </c>
      <c r="F11" s="2">
        <v>3.2000000000000001E-2</v>
      </c>
      <c r="G11" s="2">
        <v>0.1229</v>
      </c>
    </row>
    <row r="12" spans="1:13" x14ac:dyDescent="0.3">
      <c r="A12" s="6">
        <v>7</v>
      </c>
      <c r="B12" s="7">
        <f>(B11+$E$2+$B$2)/(1-F11)+$A$2/2-$B$2</f>
        <v>1752260.011053666</v>
      </c>
      <c r="C12" s="7">
        <f>(B9+$C$2-$F$2*G9)/(1-G9)+$D$2</f>
        <v>2087345.2552913609</v>
      </c>
      <c r="D12" s="14">
        <f t="shared" si="0"/>
        <v>-335085.24423769489</v>
      </c>
      <c r="E12" s="6" t="str">
        <f t="shared" si="1"/>
        <v>레플</v>
      </c>
      <c r="F12" s="2">
        <v>3.4000000000000002E-2</v>
      </c>
      <c r="G12" s="2">
        <v>0.13059999999999999</v>
      </c>
    </row>
    <row r="13" spans="1:13" x14ac:dyDescent="0.3">
      <c r="A13" s="6">
        <v>8</v>
      </c>
      <c r="B13" s="7">
        <f>(B12+$E$2+$B$2)/(1-F12)+$A$2/2-$B$2</f>
        <v>2045694.7319396129</v>
      </c>
      <c r="C13" s="7">
        <f>(B10+$C$2-$F$2*G10)/(1-G10)+$D$2</f>
        <v>2262913.4764680713</v>
      </c>
      <c r="D13" s="14">
        <f t="shared" si="0"/>
        <v>-217218.74452845845</v>
      </c>
      <c r="E13" s="6" t="str">
        <f t="shared" si="1"/>
        <v>레플</v>
      </c>
      <c r="F13" s="2">
        <v>3.5999999999999997E-2</v>
      </c>
      <c r="G13" s="2">
        <v>0.13830000000000001</v>
      </c>
    </row>
    <row r="14" spans="1:13" x14ac:dyDescent="0.3">
      <c r="A14" s="6">
        <v>9</v>
      </c>
      <c r="B14" s="7">
        <f>(B13+$E$2+$B$2)/(1-F13)+$A$2/2-$B$2</f>
        <v>2354516.7343771919</v>
      </c>
      <c r="C14" s="7">
        <f>(B11+$C$2-$F$2*G11)/(1-G11)+$D$2</f>
        <v>2453671.0645307819</v>
      </c>
      <c r="D14" s="14">
        <f t="shared" si="0"/>
        <v>-99154.330153590068</v>
      </c>
      <c r="E14" s="6" t="str">
        <f t="shared" si="1"/>
        <v>레플</v>
      </c>
      <c r="F14" s="2">
        <v>3.7999999999999999E-2</v>
      </c>
      <c r="G14" s="2">
        <v>0.14599999999999999</v>
      </c>
    </row>
    <row r="15" spans="1:13" x14ac:dyDescent="0.3">
      <c r="A15" s="6">
        <v>10</v>
      </c>
      <c r="B15" s="7">
        <f>(B14+$E$2+$B$2)/(1-F14)+$A$2/2-$B$2</f>
        <v>2680617.9151530061</v>
      </c>
      <c r="C15" s="7">
        <f>(B12+$C$2-$F$2*G12)/(1-G12)+$D$2</f>
        <v>2661697.7352814195</v>
      </c>
      <c r="D15" s="14">
        <f t="shared" si="0"/>
        <v>18920.179871586617</v>
      </c>
      <c r="E15" s="9" t="str">
        <f t="shared" si="1"/>
        <v>장녹</v>
      </c>
      <c r="F15" s="2">
        <v>0.04</v>
      </c>
      <c r="G15" s="2">
        <v>0.1537</v>
      </c>
    </row>
    <row r="16" spans="1:13" x14ac:dyDescent="0.3">
      <c r="A16" s="6">
        <v>11</v>
      </c>
      <c r="B16" s="7">
        <f>(B15+$E$2+$B$2)/(1-F15)+$A$2/2-$B$2</f>
        <v>3026076.9949510479</v>
      </c>
      <c r="C16" s="7">
        <f>(B13+$C$2-$F$2*G13)/(1-G13)+$D$2</f>
        <v>2889294.1069277162</v>
      </c>
      <c r="D16" s="14">
        <f t="shared" si="0"/>
        <v>136782.88802333176</v>
      </c>
      <c r="E16" s="9" t="str">
        <f t="shared" si="1"/>
        <v>장녹</v>
      </c>
      <c r="F16" s="2">
        <v>4.2000000000000003E-2</v>
      </c>
      <c r="G16" s="2">
        <v>0.16139999999999999</v>
      </c>
    </row>
    <row r="17" spans="1:7" x14ac:dyDescent="0.3">
      <c r="A17" s="6">
        <v>12</v>
      </c>
      <c r="B17" s="7">
        <f>(B16+$E$2+$B$2)/(1-F16)+$A$2/2-$B$2</f>
        <v>3393185.0677985889</v>
      </c>
      <c r="C17" s="7">
        <f>(B14+$C$2-$F$2*G14)/(1-G14)+$D$2</f>
        <v>3139012.5695283283</v>
      </c>
      <c r="D17" s="14">
        <f t="shared" si="0"/>
        <v>254172.49827026064</v>
      </c>
      <c r="E17" s="9" t="str">
        <f t="shared" si="1"/>
        <v>장녹</v>
      </c>
      <c r="F17" s="2">
        <v>4.3999999999999997E-2</v>
      </c>
      <c r="G17" s="2">
        <v>0.1691</v>
      </c>
    </row>
    <row r="18" spans="1:7" x14ac:dyDescent="0.3">
      <c r="A18" s="6">
        <v>13</v>
      </c>
      <c r="B18" s="7">
        <f>(B17+$E$2+$B$2)/(1-F17)+$A$2/2-$B$2</f>
        <v>3784474.5479064737</v>
      </c>
      <c r="C18" s="7">
        <f>(B15+$C$2-$F$2*G15)/(1-G15)+$D$2</f>
        <v>3413692.4437587215</v>
      </c>
      <c r="D18" s="14">
        <f t="shared" si="0"/>
        <v>370782.10414775228</v>
      </c>
      <c r="E18" s="9" t="str">
        <f t="shared" si="1"/>
        <v>장녹</v>
      </c>
      <c r="F18" s="2">
        <v>4.5999999999999999E-2</v>
      </c>
      <c r="G18" s="2">
        <v>0.17680000000000001</v>
      </c>
    </row>
    <row r="19" spans="1:7" x14ac:dyDescent="0.3">
      <c r="A19" s="6">
        <v>14</v>
      </c>
      <c r="B19" s="7">
        <f>(B18+$E$2+$B$2)/(1-F18)+$A$2/2-$B$2</f>
        <v>4202752.041830685</v>
      </c>
      <c r="C19" s="7">
        <f>(B16+$C$2-$F$2*G16)/(1-G16)+$D$2</f>
        <v>3716500.1132256715</v>
      </c>
      <c r="D19" s="14">
        <f t="shared" si="0"/>
        <v>486251.92860501353</v>
      </c>
      <c r="E19" s="9" t="str">
        <f t="shared" si="1"/>
        <v>장녹</v>
      </c>
      <c r="F19" s="2">
        <v>4.8000000000000001E-2</v>
      </c>
      <c r="G19" s="2">
        <v>0.1845</v>
      </c>
    </row>
    <row r="20" spans="1:7" x14ac:dyDescent="0.3">
      <c r="A20" s="6">
        <v>15</v>
      </c>
      <c r="B20" s="7">
        <f>(B19+$E$2+$B$2)/(1-F19)+$A$2/2-$B$2</f>
        <v>4651135.7582255099</v>
      </c>
      <c r="C20" s="7">
        <f>(B17+$C$2-$F$2*G17)/(1-G17)+$D$2</f>
        <v>4050974.9281484997</v>
      </c>
      <c r="D20" s="14">
        <f t="shared" si="0"/>
        <v>600160.83007701021</v>
      </c>
      <c r="E20" s="9" t="str">
        <f t="shared" si="1"/>
        <v>장녹</v>
      </c>
      <c r="F20" s="2">
        <v>0.05</v>
      </c>
      <c r="G20" s="2">
        <v>0.19220000000000001</v>
      </c>
    </row>
    <row r="21" spans="1:7" x14ac:dyDescent="0.3">
      <c r="A21" s="6">
        <v>16</v>
      </c>
      <c r="B21" s="7">
        <f>(B20+$E$2+$B$2)/(1-F20)+$A$2/2-$B$2</f>
        <v>5133098.1665531686</v>
      </c>
      <c r="C21" s="7">
        <f>(B18+$C$2-$F$2*G18)/(1-G18)+$D$2</f>
        <v>4421081.812325648</v>
      </c>
      <c r="D21" s="14">
        <f t="shared" si="0"/>
        <v>712016.35422752053</v>
      </c>
      <c r="E21" s="9" t="str">
        <f t="shared" si="1"/>
        <v>장녹</v>
      </c>
      <c r="F21" s="2">
        <v>5.1999999999999998E-2</v>
      </c>
      <c r="G21" s="2">
        <v>0.19989999999999999</v>
      </c>
    </row>
    <row r="22" spans="1:7" x14ac:dyDescent="0.3">
      <c r="A22" s="6">
        <v>17</v>
      </c>
      <c r="B22" s="7">
        <f>(B21+$E$2+$B$2)/(1-F21)+$A$2/2-$B$2</f>
        <v>5652514.7326510223</v>
      </c>
      <c r="C22" s="7">
        <f>(B19+$C$2-$F$2*G19)/(1-G19)+$D$2</f>
        <v>4831271.6638021888</v>
      </c>
      <c r="D22" s="14">
        <f t="shared" si="0"/>
        <v>821243.06884883344</v>
      </c>
      <c r="E22" s="9" t="str">
        <f t="shared" si="1"/>
        <v>장녹</v>
      </c>
      <c r="F22" s="2">
        <v>5.3999999999999999E-2</v>
      </c>
      <c r="G22" s="2">
        <v>0.20760000000000001</v>
      </c>
    </row>
    <row r="23" spans="1:7" x14ac:dyDescent="0.3">
      <c r="A23" s="6">
        <v>18</v>
      </c>
      <c r="B23" s="7">
        <f>(B22+$E$2+$B$2)/(1-F22)+$A$2/2-$B$2</f>
        <v>6213719.6962484382</v>
      </c>
      <c r="C23" s="7">
        <f>(B20+$C$2-$F$2*G20)/(1-G20)+$D$2</f>
        <v>5286550.8272165265</v>
      </c>
      <c r="D23" s="14">
        <f t="shared" si="0"/>
        <v>927168.86903191172</v>
      </c>
      <c r="E23" s="9" t="str">
        <f t="shared" si="1"/>
        <v>장녹</v>
      </c>
      <c r="F23" s="2">
        <v>5.6000000000000001E-2</v>
      </c>
      <c r="G23" s="2">
        <v>0.21529999999999999</v>
      </c>
    </row>
    <row r="24" spans="1:7" x14ac:dyDescent="0.3">
      <c r="A24" s="6">
        <v>19</v>
      </c>
      <c r="B24" s="7">
        <f>(B23+$E$2+$B$2)/(1-F23)+$A$2/2-$B$2</f>
        <v>6821570.0172123294</v>
      </c>
      <c r="C24" s="7">
        <f>(B21+$C$2-$F$2*G21)/(1-G21)+$D$2</f>
        <v>5792561.1380492039</v>
      </c>
      <c r="D24" s="14">
        <f t="shared" si="0"/>
        <v>1029008.8791631255</v>
      </c>
      <c r="E24" s="9" t="str">
        <f t="shared" si="1"/>
        <v>장녹</v>
      </c>
      <c r="F24" s="2">
        <v>5.8000000000000003E-2</v>
      </c>
      <c r="G24" s="2">
        <v>0.223</v>
      </c>
    </row>
    <row r="25" spans="1:7" x14ac:dyDescent="0.3">
      <c r="A25" s="6">
        <v>20</v>
      </c>
      <c r="B25" s="7">
        <f>(B24+$E$2+$B$2)/(1-F24)+$A$2/2-$B$2</f>
        <v>7481518.8080810299</v>
      </c>
      <c r="C25" s="7">
        <f>(B22+$C$2-$F$2*G22)/(1-G22)+$D$2</f>
        <v>6355672.3026893269</v>
      </c>
      <c r="D25" s="14">
        <f t="shared" si="0"/>
        <v>1125846.505391703</v>
      </c>
      <c r="E25" s="9" t="str">
        <f t="shared" si="1"/>
        <v>장녹</v>
      </c>
      <c r="F25" s="2">
        <v>0.06</v>
      </c>
      <c r="G25" s="2">
        <v>0.23069999999999999</v>
      </c>
    </row>
    <row r="26" spans="1:7" x14ac:dyDescent="0.3">
      <c r="A26" s="6">
        <v>21</v>
      </c>
      <c r="B26" s="7">
        <f>(B25+$E$2+$B$2)/(1-F25)+$A$2/2-$B$2</f>
        <v>8199699.7958308831</v>
      </c>
      <c r="C26" s="7">
        <f>(B23+$C$2-$F$2*G23)/(1-G23)+$D$2</f>
        <v>6983088.6915361779</v>
      </c>
      <c r="D26" s="14">
        <f t="shared" si="0"/>
        <v>1216611.1042947052</v>
      </c>
      <c r="E26" s="9" t="str">
        <f t="shared" si="1"/>
        <v>장녹</v>
      </c>
      <c r="F26" s="2">
        <v>6.2E-2</v>
      </c>
      <c r="G26" s="2">
        <v>0.2384</v>
      </c>
    </row>
    <row r="27" spans="1:7" x14ac:dyDescent="0.3">
      <c r="A27" s="6">
        <v>22</v>
      </c>
      <c r="B27" s="7">
        <f>(B26+$E$2+$B$2)/(1-F26)+$A$2/2-$B$2</f>
        <v>8983024.6224209853</v>
      </c>
      <c r="C27" s="7">
        <f>(B24+$C$2-$F$2*G24)/(1-G24)+$D$2</f>
        <v>7682972.995125263</v>
      </c>
      <c r="D27" s="14">
        <f t="shared" si="0"/>
        <v>1300051.6272957223</v>
      </c>
      <c r="E27" s="9" t="str">
        <f t="shared" si="1"/>
        <v>장녹</v>
      </c>
      <c r="F27" s="2">
        <v>6.4000000000000001E-2</v>
      </c>
      <c r="G27" s="2">
        <v>0.24610000000000001</v>
      </c>
    </row>
    <row r="28" spans="1:7" x14ac:dyDescent="0.3">
      <c r="A28" s="6">
        <v>23</v>
      </c>
      <c r="B28" s="7">
        <f>(B27+$E$2+$B$2)/(1-F27)+$A$2/2-$B$2</f>
        <v>9839295.109424131</v>
      </c>
      <c r="C28" s="7">
        <f>(B25+$C$2-$F$2*G25)/(1-G25)+$D$2</f>
        <v>8464589.6374379713</v>
      </c>
      <c r="D28" s="14">
        <f t="shared" si="0"/>
        <v>1374705.4719861597</v>
      </c>
      <c r="E28" s="9" t="str">
        <f t="shared" si="1"/>
        <v>장녹</v>
      </c>
      <c r="F28" s="2">
        <v>6.6000000000000003E-2</v>
      </c>
      <c r="G28" s="2">
        <v>0.25380000000000003</v>
      </c>
    </row>
    <row r="29" spans="1:7" x14ac:dyDescent="0.3">
      <c r="A29" s="6">
        <v>24</v>
      </c>
      <c r="B29" s="7">
        <f>(B28+$E$2+$B$2)/(1-F28)+$A$2/2-$B$2</f>
        <v>10777332.986535473</v>
      </c>
      <c r="C29" s="7">
        <f>(B26+$C$2-$F$2*G26)/(1-G26)+$D$2</f>
        <v>9338471.3705762643</v>
      </c>
      <c r="D29" s="14">
        <f t="shared" si="0"/>
        <v>1438861.6159592085</v>
      </c>
      <c r="E29" s="9" t="str">
        <f t="shared" si="1"/>
        <v>장녹</v>
      </c>
      <c r="F29" s="2">
        <v>6.8000000000000005E-2</v>
      </c>
      <c r="G29" s="2">
        <v>0.26150000000000001</v>
      </c>
    </row>
    <row r="30" spans="1:7" x14ac:dyDescent="0.3">
      <c r="A30" s="6">
        <v>25</v>
      </c>
      <c r="B30" s="7">
        <f>(B29+$E$2+$B$2)/(1-F29)+$A$2/2-$B$2</f>
        <v>11807130.028471539</v>
      </c>
      <c r="C30" s="7">
        <f>(B27+$C$2-$F$2*G27)/(1-G27)+$D$2</f>
        <v>10316613.108397646</v>
      </c>
      <c r="D30" s="14">
        <f t="shared" si="0"/>
        <v>1490516.9200738929</v>
      </c>
      <c r="E30" s="9" t="str">
        <f t="shared" si="1"/>
        <v>장녹</v>
      </c>
      <c r="F30" s="2">
        <v>7.0000000000000007E-2</v>
      </c>
      <c r="G30" s="2">
        <v>0.26919999999999999</v>
      </c>
    </row>
    <row r="31" spans="1:7" x14ac:dyDescent="0.3">
      <c r="A31" s="6">
        <v>26</v>
      </c>
      <c r="B31" s="7">
        <f>(B30+$E$2+$B$2)/(1-F30)+$A$2/2-$B$2</f>
        <v>12940022.073625311</v>
      </c>
      <c r="C31" s="7">
        <f>(B28+$C$2-$F$2*G28)/(1-G28)+$D$2</f>
        <v>11412697.814827301</v>
      </c>
      <c r="D31" s="14">
        <f t="shared" si="0"/>
        <v>1527324.2587980106</v>
      </c>
      <c r="E31" s="9" t="str">
        <f t="shared" si="1"/>
        <v>장녹</v>
      </c>
      <c r="F31" s="2">
        <v>7.1999999999999995E-2</v>
      </c>
      <c r="G31" s="2">
        <v>0.27689999999999998</v>
      </c>
    </row>
    <row r="32" spans="1:7" x14ac:dyDescent="0.3">
      <c r="A32" s="6">
        <v>27</v>
      </c>
      <c r="B32" s="7">
        <f>(B31+$E$2+$B$2)/(1-F31)+$A$2/2-$B$2</f>
        <v>14188891.027613482</v>
      </c>
      <c r="C32" s="7">
        <f>(B29+$C$2-$F$2*G29)/(1-G29)+$D$2</f>
        <v>12642360.171341196</v>
      </c>
      <c r="D32" s="14">
        <f t="shared" si="0"/>
        <v>1546530.8562722858</v>
      </c>
      <c r="E32" s="9" t="str">
        <f t="shared" si="1"/>
        <v>장녹</v>
      </c>
      <c r="F32" s="2">
        <v>7.3999999999999996E-2</v>
      </c>
      <c r="G32" s="2">
        <v>0.28460000000000002</v>
      </c>
    </row>
    <row r="33" spans="1:7" x14ac:dyDescent="0.3">
      <c r="A33" s="6">
        <v>28</v>
      </c>
      <c r="B33" s="7">
        <f>(B32+$E$2+$B$2)/(1-F32)+$A$2/2-$B$2</f>
        <v>15568399.705846092</v>
      </c>
      <c r="C33" s="7">
        <f>(B30+$C$2-$F$2*G30)/(1-G30)+$D$2</f>
        <v>14023494.83917835</v>
      </c>
      <c r="D33" s="14">
        <f t="shared" si="0"/>
        <v>1544904.8666677419</v>
      </c>
      <c r="E33" s="9" t="str">
        <f t="shared" si="1"/>
        <v>장녹</v>
      </c>
      <c r="F33" s="2">
        <v>7.5999999999999998E-2</v>
      </c>
      <c r="G33" s="2">
        <v>0.2923</v>
      </c>
    </row>
    <row r="34" spans="1:7" x14ac:dyDescent="0.3">
      <c r="A34" s="6">
        <v>29</v>
      </c>
      <c r="B34" s="7">
        <f>(B33+$E$2+$B$2)/(1-F33)+$A$2/2-$B$2</f>
        <v>17095265.266067199</v>
      </c>
      <c r="C34" s="7">
        <f>(B31+$C$2-$F$2*G31)/(1-G31)+$D$2</f>
        <v>15576617.443818711</v>
      </c>
      <c r="D34" s="14">
        <f t="shared" si="0"/>
        <v>1518647.8222484887</v>
      </c>
      <c r="E34" s="9" t="str">
        <f t="shared" si="1"/>
        <v>장녹</v>
      </c>
      <c r="F34" s="2">
        <v>7.8E-2</v>
      </c>
      <c r="G34" s="2">
        <v>0.3</v>
      </c>
    </row>
    <row r="35" spans="1:7" x14ac:dyDescent="0.3">
      <c r="A35" s="6">
        <v>30</v>
      </c>
      <c r="B35" s="7">
        <f>(B34+$E$2+$B$2)/(1-F34)+$A$2/2-$B$2</f>
        <v>18788578.054302819</v>
      </c>
      <c r="C35" s="7">
        <f>(B32+$C$2-$F$2*G32)/(1-G32)+$D$2</f>
        <v>17325287.989395417</v>
      </c>
      <c r="D35" s="14">
        <f t="shared" si="0"/>
        <v>1463290.0649074018</v>
      </c>
      <c r="E35" s="9" t="str">
        <f t="shared" si="1"/>
        <v>장녹</v>
      </c>
      <c r="F35" s="2">
        <v>8.0000000000000099E-2</v>
      </c>
      <c r="G35" s="2">
        <v>0.30769999999999997</v>
      </c>
    </row>
    <row r="36" spans="1:7" x14ac:dyDescent="0.3">
      <c r="A36" s="6">
        <v>31</v>
      </c>
      <c r="B36" s="7">
        <f>(B35+$E$2+$B$2)/(1-F35)+$A$2/2-$B$2</f>
        <v>20670173.972068284</v>
      </c>
      <c r="C36" s="7">
        <f>(B33+$C$2-$F$2*G33)/(1-G33)+$D$2</f>
        <v>19296608.316866037</v>
      </c>
      <c r="D36" s="14">
        <f t="shared" si="0"/>
        <v>1373565.6552022472</v>
      </c>
      <c r="E36" s="9" t="str">
        <f t="shared" si="1"/>
        <v>장녹</v>
      </c>
      <c r="F36" s="2">
        <v>8.2000000000000101E-2</v>
      </c>
      <c r="G36" s="2">
        <v>0.31540000000000001</v>
      </c>
    </row>
    <row r="37" spans="1:7" x14ac:dyDescent="0.3">
      <c r="A37" s="6">
        <v>32</v>
      </c>
      <c r="B37" s="7">
        <f>(B36+$E$2+$B$2)/(1-F36)+$A$2/2-$B$2</f>
        <v>22765070.013146281</v>
      </c>
      <c r="C37" s="7">
        <f>(B34+$C$2-$F$2*G34)/(1-G34)+$D$2</f>
        <v>21521807.522953145</v>
      </c>
      <c r="D37" s="14">
        <f t="shared" si="0"/>
        <v>1243262.490193136</v>
      </c>
      <c r="E37" s="9" t="str">
        <f t="shared" si="1"/>
        <v>장녹</v>
      </c>
      <c r="F37" s="2">
        <v>8.4000000000000102E-2</v>
      </c>
      <c r="G37" s="2">
        <v>0.3231</v>
      </c>
    </row>
    <row r="38" spans="1:7" x14ac:dyDescent="0.3">
      <c r="A38" s="6">
        <v>33</v>
      </c>
      <c r="B38" s="7">
        <f>(B37+$E$2+$B$2)/(1-F37)+$A$2/2-$B$2</f>
        <v>25101974.468500309</v>
      </c>
      <c r="C38" s="7">
        <f>(B35+$C$2-$F$2*G35)/(1-G35)+$D$2</f>
        <v>24036932.044349007</v>
      </c>
      <c r="D38" s="14">
        <f t="shared" si="0"/>
        <v>1065042.4241513014</v>
      </c>
      <c r="E38" s="9" t="str">
        <f t="shared" si="1"/>
        <v>장녹</v>
      </c>
      <c r="F38" s="2">
        <v>8.6000000000000104E-2</v>
      </c>
      <c r="G38" s="2">
        <v>0.33079999999999998</v>
      </c>
    </row>
    <row r="39" spans="1:7" x14ac:dyDescent="0.3">
      <c r="A39" s="6">
        <v>34</v>
      </c>
      <c r="B39" s="7">
        <f>(B38+$E$2+$B$2)/(1-F38)+$A$2/2-$B$2</f>
        <v>27713885.523523316</v>
      </c>
      <c r="C39" s="7">
        <f>(B36+$C$2-$F$2*G36)/(1-G36)+$D$2</f>
        <v>26883660.49089729</v>
      </c>
      <c r="D39" s="14">
        <f t="shared" si="0"/>
        <v>830225.03262602538</v>
      </c>
      <c r="E39" s="9" t="str">
        <f t="shared" si="1"/>
        <v>장녹</v>
      </c>
      <c r="F39" s="2">
        <v>8.8000000000000106E-2</v>
      </c>
      <c r="G39" s="2">
        <v>0.33850000000000002</v>
      </c>
    </row>
    <row r="40" spans="1:7" x14ac:dyDescent="0.3">
      <c r="A40" s="6">
        <v>35</v>
      </c>
      <c r="B40" s="7">
        <f>(B39+$E$2+$B$2)/(1-F39)+$A$2/2-$B$2</f>
        <v>30638794.652986094</v>
      </c>
      <c r="C40" s="7">
        <f>(B37+$C$2-$F$2*G37)/(1-G37)+$D$2</f>
        <v>30110267.414900694</v>
      </c>
      <c r="D40" s="14">
        <f t="shared" si="0"/>
        <v>528527.23808540031</v>
      </c>
      <c r="E40" s="9" t="str">
        <f t="shared" ref="E40:E71" si="2">IF(B40&gt;C40,"장녹","레플")</f>
        <v>장녹</v>
      </c>
      <c r="F40" s="2">
        <v>9.0000000000000094E-2</v>
      </c>
      <c r="G40" s="2">
        <v>0.34620000000000001</v>
      </c>
    </row>
    <row r="41" spans="1:7" x14ac:dyDescent="0.3">
      <c r="A41" s="6">
        <v>36</v>
      </c>
      <c r="B41" s="7">
        <f>(B40+$E$2+$B$2)/(1-F40)+$A$2/2-$B$2</f>
        <v>33920514.453830875</v>
      </c>
      <c r="C41" s="7">
        <f>(B38+$C$2-$F$2*G38)/(1-G38)+$D$2</f>
        <v>33772765.195009425</v>
      </c>
      <c r="D41" s="14">
        <f t="shared" si="0"/>
        <v>147749.25882145017</v>
      </c>
      <c r="E41" s="9" t="str">
        <f t="shared" si="2"/>
        <v>장녹</v>
      </c>
      <c r="F41" s="2">
        <v>9.2000000000000096E-2</v>
      </c>
      <c r="G41" s="2">
        <v>0.35389999999999999</v>
      </c>
    </row>
    <row r="42" spans="1:7" x14ac:dyDescent="0.3">
      <c r="A42" s="6">
        <v>37</v>
      </c>
      <c r="B42" s="7">
        <f>(B41+$E$2+$B$2)/(1-F41)+$A$2/2-$B$2</f>
        <v>37609654.464571454</v>
      </c>
      <c r="C42" s="7">
        <f>(B39+$C$2-$F$2*G39)/(1-G39)+$D$2</f>
        <v>37936259.294819832</v>
      </c>
      <c r="D42" s="14">
        <f t="shared" si="0"/>
        <v>-326604.83024837822</v>
      </c>
      <c r="E42" s="6" t="str">
        <f t="shared" si="2"/>
        <v>레플</v>
      </c>
      <c r="F42" s="2">
        <v>9.4E-2</v>
      </c>
      <c r="G42" s="2">
        <v>0.36159999999999998</v>
      </c>
    </row>
    <row r="43" spans="1:7" x14ac:dyDescent="0.3">
      <c r="A43" s="6">
        <v>38</v>
      </c>
      <c r="B43" s="7">
        <f>(B42+$E$2+$B$2)/(1-F42)+$A$2/2-$B$2</f>
        <v>41764773.250078864</v>
      </c>
      <c r="C43" s="7">
        <f>(B40+$C$2-$F$2*G40)/(1-G40)+$D$2</f>
        <v>42676559.579360805</v>
      </c>
      <c r="D43" s="14">
        <f t="shared" si="0"/>
        <v>-911786.32928194106</v>
      </c>
      <c r="E43" s="6" t="str">
        <f t="shared" si="2"/>
        <v>레플</v>
      </c>
      <c r="F43" s="2">
        <v>9.6000000000000002E-2</v>
      </c>
      <c r="G43" s="2">
        <v>0.36930000000000002</v>
      </c>
    </row>
    <row r="44" spans="1:7" x14ac:dyDescent="0.3">
      <c r="A44" s="6">
        <v>39</v>
      </c>
      <c r="B44" s="7">
        <f>(B43+$E$2+$B$2)/(1-F43)+$A$2/2-$B$2</f>
        <v>46453740.763361573</v>
      </c>
      <c r="C44" s="7">
        <f>(B41+$C$2-$F$2*G41)/(1-G41)+$D$2</f>
        <v>48082099.448739938</v>
      </c>
      <c r="D44" s="14">
        <f t="shared" si="0"/>
        <v>-1628358.6853783652</v>
      </c>
      <c r="E44" s="6" t="str">
        <f t="shared" si="2"/>
        <v>레플</v>
      </c>
      <c r="F44" s="2">
        <v>9.8000000000000004E-2</v>
      </c>
      <c r="G44" s="2">
        <v>0.377</v>
      </c>
    </row>
    <row r="45" spans="1:7" x14ac:dyDescent="0.3">
      <c r="A45" s="6">
        <v>40</v>
      </c>
      <c r="B45" s="7">
        <f>(B44+$E$2+$B$2)/(1-F44)+$A$2/2-$B$2</f>
        <v>51755351.954946309</v>
      </c>
      <c r="C45" s="7">
        <f>(B42+$C$2-$F$2*G42)/(1-G42)+$D$2</f>
        <v>54256225.665055528</v>
      </c>
      <c r="D45" s="14">
        <f t="shared" si="0"/>
        <v>-2500873.710109219</v>
      </c>
      <c r="E45" s="6" t="str">
        <f t="shared" si="2"/>
        <v>레플</v>
      </c>
      <c r="F45" s="2">
        <v>0.1</v>
      </c>
      <c r="G45" s="2">
        <v>0.38469999999999999</v>
      </c>
    </row>
    <row r="46" spans="1:7" x14ac:dyDescent="0.3">
      <c r="A46" s="6">
        <v>41</v>
      </c>
      <c r="B46" s="7">
        <f>(B45+$E$2+$B$2)/(1-F45)+$A$2/2-$B$2</f>
        <v>57761241.061051451</v>
      </c>
      <c r="C46" s="7">
        <f>(B43+$C$2-$F$2*G43)/(1-G43)+$D$2</f>
        <v>61319935.389375076</v>
      </c>
      <c r="D46" s="14">
        <f t="shared" si="0"/>
        <v>-3558694.328323625</v>
      </c>
      <c r="E46" s="6" t="str">
        <f t="shared" si="2"/>
        <v>레플</v>
      </c>
      <c r="F46" s="2">
        <v>0.10199999999999999</v>
      </c>
      <c r="G46" s="2">
        <v>0.39240000000000003</v>
      </c>
    </row>
    <row r="47" spans="1:7" x14ac:dyDescent="0.3">
      <c r="A47" s="6">
        <v>42</v>
      </c>
      <c r="B47" s="7">
        <f>(B46+$E$2+$B$2)/(1-F46)+$A$2/2-$B$2</f>
        <v>64578156.304066204</v>
      </c>
      <c r="C47" s="7">
        <f>(B44+$C$2-$F$2*G44)/(1-G44)+$D$2</f>
        <v>69415153.713260949</v>
      </c>
      <c r="D47" s="14">
        <f t="shared" si="0"/>
        <v>-4836997.4091947451</v>
      </c>
      <c r="E47" s="6" t="str">
        <f t="shared" si="2"/>
        <v>레플</v>
      </c>
      <c r="F47" s="2">
        <v>0.104</v>
      </c>
      <c r="G47" s="2">
        <v>0.40010000000000001</v>
      </c>
    </row>
    <row r="48" spans="1:7" x14ac:dyDescent="0.3">
      <c r="A48" s="6">
        <v>43</v>
      </c>
      <c r="B48" s="7">
        <f>(B47+$E$2+$B$2)/(1-F47)+$A$2/2-$B$2</f>
        <v>72330667.303645313</v>
      </c>
      <c r="C48" s="7">
        <f>(B45+$C$2-$F$2*G45)/(1-G45)+$D$2</f>
        <v>78708665.618310273</v>
      </c>
      <c r="D48" s="14">
        <f t="shared" si="0"/>
        <v>-6377998.3146649599</v>
      </c>
      <c r="E48" s="6" t="str">
        <f t="shared" si="2"/>
        <v>레플</v>
      </c>
      <c r="F48" s="2">
        <v>0.106</v>
      </c>
      <c r="G48" s="2">
        <v>0.4078</v>
      </c>
    </row>
    <row r="49" spans="1:7" x14ac:dyDescent="0.3">
      <c r="A49" s="6">
        <v>44</v>
      </c>
      <c r="B49" s="7">
        <f>(B48+$E$2+$B$2)/(1-F48)+$A$2/2-$B$2</f>
        <v>81164392.845240846</v>
      </c>
      <c r="C49" s="7">
        <f>(B46+$C$2-$F$2*G46)/(1-G46)+$D$2</f>
        <v>89396841.77263242</v>
      </c>
      <c r="D49" s="14">
        <f t="shared" si="0"/>
        <v>-8232448.9273915738</v>
      </c>
      <c r="E49" s="6" t="str">
        <f t="shared" si="2"/>
        <v>레플</v>
      </c>
      <c r="F49" s="2">
        <v>0.108</v>
      </c>
      <c r="G49" s="2">
        <v>0.41549999999999998</v>
      </c>
    </row>
    <row r="50" spans="1:7" x14ac:dyDescent="0.3">
      <c r="A50" s="6">
        <v>45</v>
      </c>
      <c r="B50" s="7">
        <f>(B49+$E$2+$B$2)/(1-F49)+$A$2/2-$B$2</f>
        <v>91249855.431884348</v>
      </c>
      <c r="C50" s="7">
        <f>(B47+$C$2-$F$2*G47)/(1-G47)+$D$2</f>
        <v>101711329.06162061</v>
      </c>
      <c r="D50" s="14">
        <f t="shared" si="0"/>
        <v>-10461473.62973626</v>
      </c>
      <c r="E50" s="6" t="str">
        <f t="shared" si="2"/>
        <v>레플</v>
      </c>
      <c r="F50" s="2">
        <v>0.11</v>
      </c>
      <c r="G50" s="2">
        <v>0.42320000000000002</v>
      </c>
    </row>
    <row r="51" spans="1:7" x14ac:dyDescent="0.3">
      <c r="A51" s="6">
        <v>46</v>
      </c>
      <c r="B51" s="7">
        <f>(B50+$E$2+$B$2)/(1-F50)+$A$2/2-$B$2</f>
        <v>102787092.05829702</v>
      </c>
      <c r="C51" s="7">
        <f>(B48+$C$2-$F$2*G48)/(1-G48)+$D$2</f>
        <v>115925915.74408191</v>
      </c>
      <c r="D51" s="14">
        <f t="shared" si="0"/>
        <v>-13138823.685784891</v>
      </c>
      <c r="E51" s="6" t="str">
        <f t="shared" si="2"/>
        <v>레플</v>
      </c>
      <c r="F51" s="2">
        <v>0.112</v>
      </c>
      <c r="G51" s="2">
        <v>0.43090000000000001</v>
      </c>
    </row>
    <row r="52" spans="1:7" x14ac:dyDescent="0.3">
      <c r="A52" s="6">
        <v>47</v>
      </c>
      <c r="B52" s="7">
        <f>(B51+$E$2+$B$2)/(1-F51)+$A$2/2-$B$2</f>
        <v>116011178.89447863</v>
      </c>
      <c r="C52" s="7">
        <f>(B49+$C$2-$F$2*G49)/(1-G49)+$D$2</f>
        <v>132364829.50426149</v>
      </c>
      <c r="D52" s="14">
        <f t="shared" si="0"/>
        <v>-16353650.60978286</v>
      </c>
      <c r="E52" s="6" t="str">
        <f t="shared" si="2"/>
        <v>레플</v>
      </c>
      <c r="F52" s="2">
        <v>0.114</v>
      </c>
      <c r="G52" s="2">
        <v>0.43859999999999999</v>
      </c>
    </row>
    <row r="53" spans="1:7" x14ac:dyDescent="0.3">
      <c r="A53" s="6">
        <v>48</v>
      </c>
      <c r="B53" s="7">
        <f>(B52+$E$2+$B$2)/(1-F52)+$A$2/2-$B$2</f>
        <v>131198862.29625128</v>
      </c>
      <c r="C53" s="7">
        <f>(B50+$C$2-$F$2*G50)/(1-G50)+$D$2</f>
        <v>151412786.80978563</v>
      </c>
      <c r="D53" s="14">
        <f t="shared" si="0"/>
        <v>-20213924.513534352</v>
      </c>
      <c r="E53" s="6" t="str">
        <f t="shared" si="2"/>
        <v>레플</v>
      </c>
      <c r="F53" s="2">
        <v>0.11600000000000001</v>
      </c>
      <c r="G53" s="2">
        <v>0.44629999999999997</v>
      </c>
    </row>
    <row r="54" spans="1:7" x14ac:dyDescent="0.3">
      <c r="A54" s="6">
        <v>49</v>
      </c>
      <c r="B54" s="7">
        <f>(B53+$E$2+$B$2)/(1-F53)+$A$2/2-$B$2</f>
        <v>148676531.33060101</v>
      </c>
      <c r="C54" s="7">
        <f>(B51+$C$2-$F$2*G51)/(1-G51)+$D$2</f>
        <v>173527186.88859081</v>
      </c>
      <c r="D54" s="14">
        <f t="shared" si="0"/>
        <v>-24850655.557989806</v>
      </c>
      <c r="E54" s="6" t="str">
        <f t="shared" si="2"/>
        <v>레플</v>
      </c>
      <c r="F54" s="2">
        <v>0.11799999999999999</v>
      </c>
      <c r="G54" s="2">
        <v>0.45400000000000001</v>
      </c>
    </row>
    <row r="55" spans="1:7" x14ac:dyDescent="0.3">
      <c r="A55" s="6">
        <v>50</v>
      </c>
      <c r="B55" s="7">
        <f>(B54+$E$2+$B$2)/(1-F54)+$A$2/2-$B$2</f>
        <v>168829819.76258618</v>
      </c>
      <c r="C55" s="7">
        <f>(B52+$C$2-$F$2*G52)/(1-G52)+$D$2</f>
        <v>199252937.11164701</v>
      </c>
      <c r="D55" s="14">
        <f t="shared" si="0"/>
        <v>-30423117.349060833</v>
      </c>
      <c r="E55" s="6" t="str">
        <f t="shared" si="2"/>
        <v>레플</v>
      </c>
      <c r="F55" s="2">
        <v>0.12</v>
      </c>
      <c r="G55" s="2">
        <v>0.4617</v>
      </c>
    </row>
    <row r="56" spans="1:7" x14ac:dyDescent="0.3">
      <c r="A56" s="6">
        <v>51</v>
      </c>
      <c r="B56" s="7">
        <f>(B55+$E$2+$B$2)/(1-F55)+$A$2/2-$B$2</f>
        <v>192115190.63930246</v>
      </c>
      <c r="C56" s="7">
        <f>(B53+$C$2-$F$2*G53)/(1-G53)+$D$2</f>
        <v>229240513.44816917</v>
      </c>
      <c r="D56" s="14">
        <f t="shared" si="0"/>
        <v>-37125322.808866709</v>
      </c>
      <c r="E56" s="6" t="str">
        <f t="shared" si="2"/>
        <v>레플</v>
      </c>
      <c r="F56" s="2">
        <v>0.122</v>
      </c>
      <c r="G56" s="2">
        <v>0.46939999999999998</v>
      </c>
    </row>
    <row r="57" spans="1:7" x14ac:dyDescent="0.3">
      <c r="A57" s="6">
        <v>52</v>
      </c>
      <c r="B57" s="7">
        <f>(B56+$E$2+$B$2)/(1-F56)+$A$2/2-$B$2</f>
        <v>219073937.28849939</v>
      </c>
      <c r="C57" s="7">
        <f>(B54+$C$2-$F$2*G54)/(1-G54)+$D$2</f>
        <v>264268006.10000181</v>
      </c>
      <c r="D57" s="14">
        <f t="shared" si="0"/>
        <v>-45194068.811502427</v>
      </c>
      <c r="E57" s="6" t="str">
        <f t="shared" si="2"/>
        <v>레플</v>
      </c>
      <c r="F57" s="2">
        <v>0.124</v>
      </c>
      <c r="G57" s="2">
        <v>0.47710000000000002</v>
      </c>
    </row>
    <row r="58" spans="1:7" x14ac:dyDescent="0.3">
      <c r="A58" s="6">
        <v>53</v>
      </c>
      <c r="B58" s="7">
        <f>(B57+$E$2+$B$2)/(1-F57)+$A$2/2-$B$2</f>
        <v>250349134.57591254</v>
      </c>
      <c r="C58" s="7">
        <f>(B55+$C$2-$F$2*G55)/(1-G55)+$D$2</f>
        <v>305268084.2700839</v>
      </c>
      <c r="D58" s="14">
        <f t="shared" si="0"/>
        <v>-54918949.694171369</v>
      </c>
      <c r="E58" s="6" t="str">
        <f t="shared" si="2"/>
        <v>레플</v>
      </c>
      <c r="F58" s="2">
        <v>0.126</v>
      </c>
      <c r="G58" s="2">
        <v>0.48480000000000001</v>
      </c>
    </row>
    <row r="59" spans="1:7" x14ac:dyDescent="0.3">
      <c r="A59" s="6">
        <v>54</v>
      </c>
      <c r="B59" s="7">
        <f>(B58+$E$2+$B$2)/(1-F58)+$A$2/2-$B$2</f>
        <v>286706198.48502576</v>
      </c>
      <c r="C59" s="7">
        <f>(B56+$C$2-$F$2*G56)/(1-G56)+$D$2</f>
        <v>353361045.30588478</v>
      </c>
      <c r="D59" s="14">
        <f t="shared" si="0"/>
        <v>-66654846.820859015</v>
      </c>
      <c r="E59" s="6" t="str">
        <f t="shared" si="2"/>
        <v>레플</v>
      </c>
      <c r="F59" s="2">
        <v>0.128</v>
      </c>
      <c r="G59" s="2">
        <v>0.49249999999999999</v>
      </c>
    </row>
    <row r="60" spans="1:7" x14ac:dyDescent="0.3">
      <c r="A60" s="6">
        <v>55</v>
      </c>
      <c r="B60" s="7">
        <f>(B59+$E$2+$B$2)/(1-F59)+$A$2/2-$B$2</f>
        <v>329057866.6112681</v>
      </c>
      <c r="C60" s="7">
        <f>(B57+$C$2-$F$2*G57)/(1-G57)+$D$2</f>
        <v>409895405.02677268</v>
      </c>
      <c r="D60" s="14">
        <f t="shared" si="0"/>
        <v>-80837538.415504575</v>
      </c>
      <c r="E60" s="6" t="str">
        <f t="shared" si="2"/>
        <v>레플</v>
      </c>
      <c r="F60" s="2">
        <v>0.13</v>
      </c>
      <c r="G60" s="2">
        <v>0.50019999999999998</v>
      </c>
    </row>
    <row r="61" spans="1:7" x14ac:dyDescent="0.3">
      <c r="A61" s="6">
        <v>56</v>
      </c>
      <c r="B61" s="7">
        <f>(B60+$E$2+$B$2)/(1-F60)+$A$2/2-$B$2</f>
        <v>378494604.72559553</v>
      </c>
      <c r="C61" s="7">
        <f>(B58+$C$2-$F$2*G58)/(1-G58)+$D$2</f>
        <v>476497854.37871224</v>
      </c>
      <c r="D61" s="14">
        <f t="shared" si="0"/>
        <v>-98003249.653116703</v>
      </c>
      <c r="E61" s="6" t="str">
        <f t="shared" si="2"/>
        <v>레플</v>
      </c>
      <c r="F61" s="2">
        <v>0.13200000000000001</v>
      </c>
      <c r="G61" s="2">
        <v>0.50790000000000002</v>
      </c>
    </row>
    <row r="62" spans="1:7" x14ac:dyDescent="0.3">
      <c r="A62" s="6">
        <v>57</v>
      </c>
      <c r="B62" s="7">
        <f>(B61+$E$2+$B$2)/(1-F61)+$A$2/2-$B$2</f>
        <v>436321684.93732202</v>
      </c>
      <c r="C62" s="7">
        <f>(B59+$C$2-$F$2*G59)/(1-G59)+$D$2</f>
        <v>555134873.86211967</v>
      </c>
      <c r="D62" s="14">
        <f t="shared" si="0"/>
        <v>-118813188.92479765</v>
      </c>
      <c r="E62" s="6" t="str">
        <f t="shared" si="2"/>
        <v>레플</v>
      </c>
      <c r="F62" s="2">
        <v>0.13400000000000001</v>
      </c>
      <c r="G62" s="2">
        <v>0.51559999999999995</v>
      </c>
    </row>
    <row r="63" spans="1:7" x14ac:dyDescent="0.3">
      <c r="A63" s="6">
        <v>58</v>
      </c>
      <c r="B63" s="7">
        <f>(B62+$E$2+$B$2)/(1-F62)+$A$2/2-$B$2</f>
        <v>504104481.56734645</v>
      </c>
      <c r="C63" s="7">
        <f>(B60+$C$2-$F$2*G60)/(1-G60)+$D$2</f>
        <v>648188888.77804744</v>
      </c>
      <c r="D63" s="14">
        <f t="shared" si="0"/>
        <v>-144084407.21070099</v>
      </c>
      <c r="E63" s="6" t="str">
        <f t="shared" si="2"/>
        <v>레플</v>
      </c>
      <c r="F63" s="2">
        <v>0.13600000000000001</v>
      </c>
      <c r="G63" s="2">
        <v>0.52329999999999999</v>
      </c>
    </row>
    <row r="64" spans="1:7" x14ac:dyDescent="0.3">
      <c r="A64" s="6">
        <v>59</v>
      </c>
      <c r="B64" s="7">
        <f>(B63+$E$2+$B$2)/(1-F63)+$A$2/2-$B$2</f>
        <v>583723907.36961401</v>
      </c>
      <c r="C64" s="7">
        <f>(B61+$C$2-$F$2*G61)/(1-G61)+$D$2</f>
        <v>758552600.53971863</v>
      </c>
      <c r="D64" s="14">
        <f t="shared" si="0"/>
        <v>-174828693.17010462</v>
      </c>
      <c r="E64" s="6" t="str">
        <f t="shared" si="2"/>
        <v>레플</v>
      </c>
      <c r="F64" s="2">
        <v>0.13800000000000001</v>
      </c>
      <c r="G64" s="2">
        <v>0.53100000000000003</v>
      </c>
    </row>
    <row r="65" spans="1:7" x14ac:dyDescent="0.3">
      <c r="A65" s="6">
        <v>60</v>
      </c>
      <c r="B65" s="7">
        <f>(B64+$E$2+$B$2)/(1-F64)+$A$2/2-$B$2</f>
        <v>677444385.23157084</v>
      </c>
      <c r="C65" s="7">
        <f>(B62+$C$2-$F$2*G62)/(1-G62)+$D$2</f>
        <v>889746087.81445491</v>
      </c>
      <c r="D65" s="14">
        <f t="shared" si="0"/>
        <v>-212301702.58288407</v>
      </c>
      <c r="E65" s="6" t="str">
        <f t="shared" si="2"/>
        <v>레플</v>
      </c>
      <c r="F65" s="2">
        <v>0.14000000000000001</v>
      </c>
      <c r="G65" s="2">
        <v>0.53869999999999896</v>
      </c>
    </row>
    <row r="66" spans="1:7" x14ac:dyDescent="0.3">
      <c r="C66" s="3"/>
      <c r="D66" s="3"/>
    </row>
    <row r="67" spans="1:7" x14ac:dyDescent="0.3">
      <c r="C67" s="3"/>
      <c r="D67" s="3"/>
    </row>
    <row r="68" spans="1:7" x14ac:dyDescent="0.3">
      <c r="C68" s="3"/>
      <c r="D68" s="3"/>
    </row>
    <row r="69" spans="1:7" x14ac:dyDescent="0.3">
      <c r="C69" s="3"/>
      <c r="D69" s="3"/>
    </row>
    <row r="70" spans="1:7" x14ac:dyDescent="0.3">
      <c r="C70" s="3"/>
      <c r="D70" s="3"/>
    </row>
    <row r="71" spans="1:7" x14ac:dyDescent="0.3">
      <c r="C71" s="3"/>
      <c r="D71" s="3"/>
    </row>
    <row r="72" spans="1:7" x14ac:dyDescent="0.3">
      <c r="C72" s="3"/>
      <c r="D72" s="3"/>
    </row>
    <row r="73" spans="1:7" x14ac:dyDescent="0.3">
      <c r="C73" s="3"/>
      <c r="D73" s="3"/>
    </row>
    <row r="74" spans="1:7" x14ac:dyDescent="0.3">
      <c r="C74" s="3"/>
      <c r="D74" s="3"/>
    </row>
    <row r="75" spans="1:7" x14ac:dyDescent="0.3">
      <c r="C75" s="3"/>
      <c r="D75" s="3"/>
    </row>
    <row r="76" spans="1:7" x14ac:dyDescent="0.3">
      <c r="C76" s="3"/>
      <c r="D76" s="3"/>
    </row>
    <row r="77" spans="1:7" x14ac:dyDescent="0.3">
      <c r="C77" s="3"/>
      <c r="D77" s="3"/>
    </row>
    <row r="78" spans="1:7" x14ac:dyDescent="0.3">
      <c r="C78" s="3"/>
      <c r="D78" s="3"/>
    </row>
    <row r="79" spans="1:7" x14ac:dyDescent="0.3">
      <c r="C79" s="3"/>
      <c r="D79" s="3"/>
    </row>
    <row r="80" spans="1:7" x14ac:dyDescent="0.3">
      <c r="C80" s="3"/>
      <c r="D80" s="3"/>
    </row>
    <row r="81" spans="3:4" x14ac:dyDescent="0.3">
      <c r="C81" s="3"/>
      <c r="D81" s="3"/>
    </row>
    <row r="82" spans="3:4" x14ac:dyDescent="0.3">
      <c r="C82" s="3"/>
      <c r="D82" s="3"/>
    </row>
    <row r="83" spans="3:4" x14ac:dyDescent="0.3">
      <c r="C83" s="3"/>
      <c r="D83" s="3"/>
    </row>
    <row r="84" spans="3:4" x14ac:dyDescent="0.3">
      <c r="C84" s="3"/>
      <c r="D84" s="3"/>
    </row>
    <row r="85" spans="3:4" x14ac:dyDescent="0.3">
      <c r="C85" s="3"/>
      <c r="D85" s="3"/>
    </row>
    <row r="86" spans="3:4" x14ac:dyDescent="0.3">
      <c r="C86" s="3"/>
      <c r="D86" s="3"/>
    </row>
  </sheetData>
  <mergeCells count="2">
    <mergeCell ref="F1:G1"/>
    <mergeCell ref="F2:G2"/>
  </mergeCells>
  <phoneticPr fontId="2" type="noConversion"/>
  <conditionalFormatting sqref="E5:E65">
    <cfRule type="containsText" dxfId="0" priority="1" operator="containsText" text="장녹">
      <formula>NOT(ISERROR(SEARCH("장녹",E5)))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장녹템 스택작 계산기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2019-01-13T14:15:51Z</dcterms:created>
  <dcterms:modified xsi:type="dcterms:W3CDTF">2019-01-13T16:08:44Z</dcterms:modified>
</cp:coreProperties>
</file>