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425" windowHeight="1263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9" i="1" l="1"/>
  <c r="C9" i="1"/>
  <c r="E25" i="1" l="1"/>
  <c r="C26" i="1" s="1"/>
  <c r="F23" i="1"/>
  <c r="F22" i="1"/>
  <c r="F21" i="1"/>
  <c r="F20" i="1"/>
  <c r="F19" i="1"/>
  <c r="F18" i="1"/>
  <c r="F17" i="1"/>
  <c r="F16" i="1"/>
  <c r="F15" i="1"/>
  <c r="F14" i="1"/>
  <c r="F13" i="1"/>
  <c r="C12" i="1"/>
  <c r="F10" i="1"/>
  <c r="F12" i="1" s="1"/>
  <c r="F8" i="1"/>
  <c r="F7" i="1"/>
  <c r="C6" i="1"/>
  <c r="F5" i="1"/>
  <c r="F4" i="1"/>
  <c r="F6" i="1" l="1"/>
  <c r="F24" i="1"/>
  <c r="C27" i="1"/>
  <c r="F27" i="1" s="1"/>
  <c r="F26" i="1"/>
</calcChain>
</file>

<file path=xl/sharedStrings.xml><?xml version="1.0" encoding="utf-8"?>
<sst xmlns="http://schemas.openxmlformats.org/spreadsheetml/2006/main" count="48" uniqueCount="46">
  <si>
    <t>황야야만, 불카토스 공속계산표 (2.6.1 기준)</t>
    <phoneticPr fontId="4" type="noConversion"/>
  </si>
  <si>
    <t>공속구간표</t>
    <phoneticPr fontId="4" type="noConversion"/>
  </si>
  <si>
    <t>구 분</t>
    <phoneticPr fontId="4" type="noConversion"/>
  </si>
  <si>
    <t>퍼센트 표기</t>
    <phoneticPr fontId="4" type="noConversion"/>
  </si>
  <si>
    <t>수치 표기</t>
    <phoneticPr fontId="4" type="noConversion"/>
  </si>
  <si>
    <t>비고</t>
    <phoneticPr fontId="4" type="noConversion"/>
  </si>
  <si>
    <t>불카토스
고유공속</t>
    <phoneticPr fontId="4" type="noConversion"/>
  </si>
  <si>
    <t>계산용 기본수치</t>
    <phoneticPr fontId="4" type="noConversion"/>
  </si>
  <si>
    <t>불카토스 고유공속</t>
    <phoneticPr fontId="4" type="noConversion"/>
  </si>
  <si>
    <t>계 ① (합연산)</t>
    <phoneticPr fontId="4" type="noConversion"/>
  </si>
  <si>
    <t>불카토스
추가공속</t>
    <phoneticPr fontId="4" type="noConversion"/>
  </si>
  <si>
    <t>계산용 기본수치</t>
    <phoneticPr fontId="4" type="noConversion"/>
  </si>
  <si>
    <t>계 ② (합연산)</t>
    <phoneticPr fontId="4" type="noConversion"/>
  </si>
  <si>
    <t>불카토스
보너스</t>
    <phoneticPr fontId="4" type="noConversion"/>
  </si>
  <si>
    <t>불카효과</t>
    <phoneticPr fontId="4" type="noConversion"/>
  </si>
  <si>
    <t>계 ③ (합연산)</t>
    <phoneticPr fontId="4" type="noConversion"/>
  </si>
  <si>
    <t>기타</t>
    <phoneticPr fontId="4" type="noConversion"/>
  </si>
  <si>
    <t>정복자효과</t>
    <phoneticPr fontId="4" type="noConversion"/>
  </si>
  <si>
    <t>쌍수효과</t>
    <phoneticPr fontId="4" type="noConversion"/>
  </si>
  <si>
    <t>방어구, 악세사리 1</t>
    <phoneticPr fontId="4" type="noConversion"/>
  </si>
  <si>
    <t>방어구, 악세사리 2</t>
    <phoneticPr fontId="4" type="noConversion"/>
  </si>
  <si>
    <t>방어구, 악세사리 3</t>
    <phoneticPr fontId="4" type="noConversion"/>
  </si>
  <si>
    <t>방어구, 악세사리 4</t>
    <phoneticPr fontId="4" type="noConversion"/>
  </si>
  <si>
    <t>방어구, 악세사리 5</t>
    <phoneticPr fontId="4" type="noConversion"/>
  </si>
  <si>
    <t>광전사효과</t>
    <phoneticPr fontId="4" type="noConversion"/>
  </si>
  <si>
    <t>요술사(추종자)</t>
    <phoneticPr fontId="4" type="noConversion"/>
  </si>
  <si>
    <t>곡옥</t>
    <phoneticPr fontId="4" type="noConversion"/>
  </si>
  <si>
    <t>증통제</t>
    <phoneticPr fontId="4" type="noConversion"/>
  </si>
  <si>
    <t>몹 1당
추가공속</t>
    <phoneticPr fontId="4" type="noConversion"/>
  </si>
  <si>
    <t>20야드 내
출혈 몹 갯수</t>
    <phoneticPr fontId="4" type="noConversion"/>
  </si>
  <si>
    <t>계</t>
    <phoneticPr fontId="4" type="noConversion"/>
  </si>
  <si>
    <t>증통제의 경우, 20야드내 출혈하고 있는 몹의 갯수에 따라 3% 씩 공속이 증가함.</t>
    <phoneticPr fontId="4" type="noConversion"/>
  </si>
  <si>
    <t>계 ④ (합연산)</t>
    <phoneticPr fontId="4" type="noConversion"/>
  </si>
  <si>
    <t>공속 총계
(① x ② x ③ x ④, 곱연산)</t>
    <phoneticPr fontId="4" type="noConversion"/>
  </si>
  <si>
    <t>공속총계는 ①+②+③+④ 가 아닌,
① x ② x ③ x ④ 로 계산함</t>
    <phoneticPr fontId="4" type="noConversion"/>
  </si>
  <si>
    <t>출처</t>
    <phoneticPr fontId="4" type="noConversion"/>
  </si>
  <si>
    <t>https://blog.naver.com/ajingko/221436224568</t>
    <phoneticPr fontId="4" type="noConversion"/>
  </si>
  <si>
    <t>공속구간표 2.6.1 패치 기준</t>
    <phoneticPr fontId="4" type="noConversion"/>
  </si>
  <si>
    <t>APS
(공속)</t>
    <phoneticPr fontId="4" type="noConversion"/>
  </si>
  <si>
    <t>TPS
(초당타격수)</t>
    <phoneticPr fontId="4" type="noConversion"/>
  </si>
  <si>
    <t>FPA
(프레임수)</t>
    <phoneticPr fontId="4" type="noConversion"/>
  </si>
  <si>
    <t>GAIN
(증감)</t>
    <phoneticPr fontId="4" type="noConversion"/>
  </si>
  <si>
    <t>비고</t>
    <phoneticPr fontId="4" type="noConversion"/>
  </si>
  <si>
    <t>주요 공속구간</t>
    <phoneticPr fontId="4" type="noConversion"/>
  </si>
  <si>
    <t>추가 공속</t>
    <phoneticPr fontId="4" type="noConversion"/>
  </si>
  <si>
    <t>한쪽 무기에 해당하는 계산식임.
(좌, 우 따로따로 구할 것)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</si>
</sst>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-* #,##0.00000_-;\-* #,##0.00000_-;_-* &quot;-&quot;_-;_-@_-"/>
    <numFmt numFmtId="177" formatCode="0.00_ "/>
    <numFmt numFmtId="178" formatCode="0_ "/>
    <numFmt numFmtId="179" formatCode="0.000%"/>
    <numFmt numFmtId="180" formatCode="0.00000_ "/>
  </numFmts>
  <fonts count="15">
    <font>
      <sz val="10"/>
      <color theme="1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0C66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41" fontId="3" fillId="0" borderId="0" xfId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/>
    </xf>
    <xf numFmtId="176" fontId="5" fillId="4" borderId="4" xfId="1" applyNumberFormat="1" applyFont="1" applyFill="1" applyBorder="1" applyAlignment="1">
      <alignment horizontal="center" vertical="center"/>
    </xf>
    <xf numFmtId="177" fontId="5" fillId="4" borderId="3" xfId="0" applyNumberFormat="1" applyFont="1" applyFill="1" applyBorder="1" applyAlignment="1">
      <alignment horizontal="center" vertical="center"/>
    </xf>
    <xf numFmtId="176" fontId="7" fillId="5" borderId="6" xfId="1" applyNumberFormat="1" applyFont="1" applyFill="1" applyBorder="1" applyAlignment="1">
      <alignment horizontal="center" vertical="center"/>
    </xf>
    <xf numFmtId="177" fontId="7" fillId="5" borderId="3" xfId="0" applyNumberFormat="1" applyFont="1" applyFill="1" applyBorder="1" applyAlignment="1">
      <alignment horizontal="center" vertical="center"/>
    </xf>
    <xf numFmtId="176" fontId="5" fillId="6" borderId="11" xfId="1" applyNumberFormat="1" applyFont="1" applyFill="1" applyBorder="1" applyAlignment="1">
      <alignment horizontal="center" vertical="center"/>
    </xf>
    <xf numFmtId="177" fontId="5" fillId="6" borderId="3" xfId="0" applyNumberFormat="1" applyFont="1" applyFill="1" applyBorder="1" applyAlignment="1">
      <alignment horizontal="center" vertical="center"/>
    </xf>
    <xf numFmtId="176" fontId="7" fillId="7" borderId="6" xfId="1" applyNumberFormat="1" applyFont="1" applyFill="1" applyBorder="1" applyAlignment="1">
      <alignment horizontal="center" vertical="center"/>
    </xf>
    <xf numFmtId="177" fontId="7" fillId="7" borderId="3" xfId="0" applyNumberFormat="1" applyFont="1" applyFill="1" applyBorder="1" applyAlignment="1">
      <alignment horizontal="center" vertical="center"/>
    </xf>
    <xf numFmtId="176" fontId="5" fillId="8" borderId="6" xfId="1" applyNumberFormat="1" applyFont="1" applyFill="1" applyBorder="1" applyAlignment="1">
      <alignment horizontal="center" vertical="center"/>
    </xf>
    <xf numFmtId="177" fontId="5" fillId="8" borderId="3" xfId="0" applyNumberFormat="1" applyFont="1" applyFill="1" applyBorder="1" applyAlignment="1">
      <alignment horizontal="center" vertical="center"/>
    </xf>
    <xf numFmtId="176" fontId="7" fillId="9" borderId="6" xfId="1" applyNumberFormat="1" applyFont="1" applyFill="1" applyBorder="1" applyAlignment="1">
      <alignment horizontal="center" vertical="center"/>
    </xf>
    <xf numFmtId="177" fontId="7" fillId="9" borderId="3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9" fontId="7" fillId="9" borderId="4" xfId="0" applyNumberFormat="1" applyFont="1" applyFill="1" applyBorder="1" applyAlignment="1">
      <alignment horizontal="center" vertical="center" wrapText="1"/>
    </xf>
    <xf numFmtId="9" fontId="7" fillId="9" borderId="7" xfId="0" applyNumberFormat="1" applyFont="1" applyFill="1" applyBorder="1" applyAlignment="1">
      <alignment horizontal="center" vertical="center" wrapText="1"/>
    </xf>
    <xf numFmtId="9" fontId="7" fillId="9" borderId="4" xfId="0" applyNumberFormat="1" applyFont="1" applyFill="1" applyBorder="1" applyAlignment="1">
      <alignment horizontal="center" vertical="center"/>
    </xf>
    <xf numFmtId="9" fontId="7" fillId="9" borderId="6" xfId="0" applyNumberFormat="1" applyFont="1" applyFill="1" applyBorder="1" applyAlignment="1">
      <alignment horizontal="center" vertical="center"/>
    </xf>
    <xf numFmtId="178" fontId="7" fillId="9" borderId="23" xfId="0" applyNumberFormat="1" applyFont="1" applyFill="1" applyBorder="1" applyAlignment="1">
      <alignment horizontal="center" vertical="center"/>
    </xf>
    <xf numFmtId="9" fontId="7" fillId="9" borderId="3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77" fontId="5" fillId="1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180" fontId="10" fillId="12" borderId="1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1" fillId="0" borderId="0" xfId="2">
      <alignment vertical="center"/>
    </xf>
    <xf numFmtId="0" fontId="12" fillId="0" borderId="0" xfId="0" applyFont="1">
      <alignment vertical="center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9" fontId="13" fillId="14" borderId="27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3" fillId="15" borderId="26" xfId="0" applyFont="1" applyFill="1" applyBorder="1" applyAlignment="1">
      <alignment horizontal="center" vertical="center" wrapText="1"/>
    </xf>
    <xf numFmtId="10" fontId="13" fillId="15" borderId="27" xfId="0" applyNumberFormat="1" applyFont="1" applyFill="1" applyBorder="1" applyAlignment="1">
      <alignment horizontal="center" vertical="center" wrapText="1"/>
    </xf>
    <xf numFmtId="2" fontId="0" fillId="0" borderId="1" xfId="0" applyNumberFormat="1" applyBorder="1">
      <alignment vertical="center"/>
    </xf>
    <xf numFmtId="10" fontId="13" fillId="14" borderId="27" xfId="0" applyNumberFormat="1" applyFont="1" applyFill="1" applyBorder="1" applyAlignment="1">
      <alignment horizontal="center" vertical="center" wrapText="1"/>
    </xf>
    <xf numFmtId="9" fontId="13" fillId="15" borderId="27" xfId="0" applyNumberFormat="1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10" fontId="14" fillId="5" borderId="27" xfId="0" applyNumberFormat="1" applyFont="1" applyFill="1" applyBorder="1" applyAlignment="1">
      <alignment horizontal="center" vertical="center" wrapText="1"/>
    </xf>
    <xf numFmtId="9" fontId="14" fillId="5" borderId="27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179" fontId="9" fillId="11" borderId="1" xfId="0" applyNumberFormat="1" applyFont="1" applyFill="1" applyBorder="1" applyAlignment="1">
      <alignment horizontal="center" vertical="center"/>
    </xf>
    <xf numFmtId="9" fontId="7" fillId="9" borderId="8" xfId="0" applyNumberFormat="1" applyFont="1" applyFill="1" applyBorder="1" applyAlignment="1">
      <alignment horizontal="center" vertical="center"/>
    </xf>
    <xf numFmtId="9" fontId="7" fillId="9" borderId="9" xfId="0" applyNumberFormat="1" applyFont="1" applyFill="1" applyBorder="1" applyAlignment="1">
      <alignment horizontal="center" vertical="center"/>
    </xf>
    <xf numFmtId="9" fontId="7" fillId="9" borderId="10" xfId="0" applyNumberFormat="1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177" fontId="7" fillId="9" borderId="21" xfId="0" applyNumberFormat="1" applyFont="1" applyFill="1" applyBorder="1" applyAlignment="1">
      <alignment horizontal="center" vertical="center"/>
    </xf>
    <xf numFmtId="177" fontId="7" fillId="9" borderId="2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5" fillId="10" borderId="11" xfId="0" applyNumberFormat="1" applyFont="1" applyFill="1" applyBorder="1" applyAlignment="1">
      <alignment horizontal="center" vertical="center"/>
    </xf>
    <xf numFmtId="9" fontId="5" fillId="10" borderId="25" xfId="0" applyNumberFormat="1" applyFont="1" applyFill="1" applyBorder="1" applyAlignment="1">
      <alignment horizontal="center" vertical="center"/>
    </xf>
    <xf numFmtId="9" fontId="5" fillId="10" borderId="24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9" fontId="7" fillId="9" borderId="1" xfId="0" applyNumberFormat="1" applyFont="1" applyFill="1" applyBorder="1" applyAlignment="1">
      <alignment horizontal="center" vertical="center"/>
    </xf>
    <xf numFmtId="9" fontId="7" fillId="9" borderId="5" xfId="0" applyNumberFormat="1" applyFont="1" applyFill="1" applyBorder="1" applyAlignment="1">
      <alignment horizontal="center" vertical="center"/>
    </xf>
    <xf numFmtId="9" fontId="7" fillId="9" borderId="12" xfId="0" applyNumberFormat="1" applyFont="1" applyFill="1" applyBorder="1" applyAlignment="1">
      <alignment horizontal="center" vertical="center"/>
    </xf>
    <xf numFmtId="9" fontId="7" fillId="9" borderId="13" xfId="0" applyNumberFormat="1" applyFont="1" applyFill="1" applyBorder="1" applyAlignment="1">
      <alignment horizontal="center" vertical="center"/>
    </xf>
    <xf numFmtId="9" fontId="7" fillId="9" borderId="14" xfId="0" applyNumberFormat="1" applyFont="1" applyFill="1" applyBorder="1" applyAlignment="1">
      <alignment horizontal="center" vertical="center"/>
    </xf>
    <xf numFmtId="9" fontId="7" fillId="9" borderId="15" xfId="0" applyNumberFormat="1" applyFont="1" applyFill="1" applyBorder="1" applyAlignment="1">
      <alignment horizontal="center" vertical="center"/>
    </xf>
    <xf numFmtId="9" fontId="7" fillId="9" borderId="16" xfId="0" applyNumberFormat="1" applyFont="1" applyFill="1" applyBorder="1" applyAlignment="1">
      <alignment horizontal="center" vertical="center"/>
    </xf>
    <xf numFmtId="9" fontId="7" fillId="9" borderId="17" xfId="0" applyNumberFormat="1" applyFont="1" applyFill="1" applyBorder="1" applyAlignment="1">
      <alignment horizontal="center" vertical="center"/>
    </xf>
    <xf numFmtId="9" fontId="7" fillId="9" borderId="18" xfId="0" applyNumberFormat="1" applyFont="1" applyFill="1" applyBorder="1" applyAlignment="1">
      <alignment horizontal="center" vertical="center"/>
    </xf>
    <xf numFmtId="9" fontId="7" fillId="9" borderId="19" xfId="0" applyNumberFormat="1" applyFont="1" applyFill="1" applyBorder="1" applyAlignment="1">
      <alignment horizontal="center" vertical="center"/>
    </xf>
    <xf numFmtId="9" fontId="7" fillId="9" borderId="7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9" fontId="7" fillId="5" borderId="5" xfId="0" applyNumberFormat="1" applyFont="1" applyFill="1" applyBorder="1" applyAlignment="1">
      <alignment horizontal="center" vertical="center"/>
    </xf>
    <xf numFmtId="9" fontId="7" fillId="5" borderId="8" xfId="0" applyNumberFormat="1" applyFont="1" applyFill="1" applyBorder="1" applyAlignment="1">
      <alignment horizontal="center" vertical="center"/>
    </xf>
    <xf numFmtId="9" fontId="7" fillId="5" borderId="9" xfId="0" applyNumberFormat="1" applyFont="1" applyFill="1" applyBorder="1" applyAlignment="1">
      <alignment horizontal="center" vertical="center"/>
    </xf>
    <xf numFmtId="9" fontId="7" fillId="5" borderId="10" xfId="0" applyNumberFormat="1" applyFont="1" applyFill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9" fontId="7" fillId="7" borderId="1" xfId="0" applyNumberFormat="1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9" fontId="7" fillId="3" borderId="2" xfId="0" applyNumberFormat="1" applyFont="1" applyFill="1" applyBorder="1" applyAlignment="1">
      <alignment horizontal="center" vertical="center"/>
    </xf>
    <xf numFmtId="9" fontId="7" fillId="3" borderId="3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</xdr:row>
          <xdr:rowOff>152400</xdr:rowOff>
        </xdr:from>
        <xdr:to>
          <xdr:col>14</xdr:col>
          <xdr:colOff>476250</xdr:colOff>
          <xdr:row>30</xdr:row>
          <xdr:rowOff>9525</xdr:rowOff>
        </xdr:to>
        <xdr:pic>
          <xdr:nvPicPr>
            <xdr:cNvPr id="3" name="그림 2"/>
            <xdr:cNvPicPr>
              <a:picLocks noChangeAspect="1" noChangeArrowheads="1"/>
              <a:extLst>
                <a:ext uri="{84589F7E-364E-4C9E-8A38-B11213B215E9}">
                  <a14:cameraTool cellRange="Sheet2!$A$3:$E$43" spid="_x0000_s10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20000" y="485775"/>
              <a:ext cx="4019550" cy="72104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g.naver.com/ajingko/221436224568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R15" sqref="R15"/>
    </sheetView>
  </sheetViews>
  <sheetFormatPr defaultRowHeight="13.5"/>
  <cols>
    <col min="2" max="2" width="21.7109375" customWidth="1"/>
    <col min="3" max="3" width="10.140625" customWidth="1"/>
    <col min="4" max="4" width="12" customWidth="1"/>
    <col min="5" max="5" width="8.28515625" customWidth="1"/>
    <col min="6" max="6" width="11.28515625" bestFit="1" customWidth="1"/>
    <col min="7" max="7" width="30.85546875" customWidth="1"/>
  </cols>
  <sheetData>
    <row r="1" spans="1:9" ht="30" customHeight="1">
      <c r="A1" s="1" t="s">
        <v>0</v>
      </c>
      <c r="I1" s="1" t="s">
        <v>1</v>
      </c>
    </row>
    <row r="3" spans="1:9" ht="19.5" customHeight="1">
      <c r="A3" s="87" t="s">
        <v>2</v>
      </c>
      <c r="B3" s="87"/>
      <c r="C3" s="87" t="s">
        <v>3</v>
      </c>
      <c r="D3" s="87"/>
      <c r="E3" s="87"/>
      <c r="F3" s="2" t="s">
        <v>4</v>
      </c>
      <c r="G3" s="3" t="s">
        <v>5</v>
      </c>
    </row>
    <row r="4" spans="1:9" ht="18.75" customHeight="1">
      <c r="A4" s="88" t="s">
        <v>6</v>
      </c>
      <c r="B4" s="4" t="s">
        <v>7</v>
      </c>
      <c r="C4" s="90">
        <v>1</v>
      </c>
      <c r="D4" s="90"/>
      <c r="E4" s="91"/>
      <c r="F4" s="5">
        <f>C4</f>
        <v>1</v>
      </c>
      <c r="G4" s="6"/>
    </row>
    <row r="5" spans="1:9" ht="18.75" customHeight="1">
      <c r="A5" s="89"/>
      <c r="B5" s="4" t="s">
        <v>8</v>
      </c>
      <c r="C5" s="92">
        <v>0.3</v>
      </c>
      <c r="D5" s="92"/>
      <c r="E5" s="92"/>
      <c r="F5" s="7">
        <f t="shared" ref="F5:F8" si="0">C5</f>
        <v>0.3</v>
      </c>
      <c r="G5" s="6"/>
    </row>
    <row r="6" spans="1:9" ht="18.75" customHeight="1">
      <c r="A6" s="89"/>
      <c r="B6" s="8" t="s">
        <v>9</v>
      </c>
      <c r="C6" s="93">
        <f>C4+C5</f>
        <v>1.3</v>
      </c>
      <c r="D6" s="93"/>
      <c r="E6" s="93"/>
      <c r="F6" s="9">
        <f>F4+F5</f>
        <v>1.3</v>
      </c>
      <c r="G6" s="6"/>
    </row>
    <row r="7" spans="1:9" ht="18.75" customHeight="1" thickBot="1">
      <c r="A7" s="75" t="s">
        <v>10</v>
      </c>
      <c r="B7" s="10" t="s">
        <v>11</v>
      </c>
      <c r="C7" s="78">
        <v>1</v>
      </c>
      <c r="D7" s="78"/>
      <c r="E7" s="78"/>
      <c r="F7" s="11">
        <f t="shared" si="0"/>
        <v>1</v>
      </c>
      <c r="G7" s="95" t="s">
        <v>45</v>
      </c>
    </row>
    <row r="8" spans="1:9" ht="18.75" customHeight="1" thickTop="1" thickBot="1">
      <c r="A8" s="76"/>
      <c r="B8" s="10" t="s">
        <v>44</v>
      </c>
      <c r="C8" s="79">
        <v>7.0000000000000007E-2</v>
      </c>
      <c r="D8" s="80"/>
      <c r="E8" s="81"/>
      <c r="F8" s="11">
        <f t="shared" si="0"/>
        <v>7.0000000000000007E-2</v>
      </c>
      <c r="G8" s="96"/>
    </row>
    <row r="9" spans="1:9" ht="18.75" customHeight="1" thickTop="1">
      <c r="A9" s="77"/>
      <c r="B9" s="12" t="s">
        <v>12</v>
      </c>
      <c r="C9" s="82">
        <f>C7+C8</f>
        <v>1.07</v>
      </c>
      <c r="D9" s="82"/>
      <c r="E9" s="82"/>
      <c r="F9" s="13">
        <f>F7+F8</f>
        <v>1.07</v>
      </c>
      <c r="G9" s="97"/>
    </row>
    <row r="10" spans="1:9" ht="18.75" customHeight="1">
      <c r="A10" s="83" t="s">
        <v>13</v>
      </c>
      <c r="B10" s="14" t="s">
        <v>11</v>
      </c>
      <c r="C10" s="85">
        <v>1</v>
      </c>
      <c r="D10" s="85"/>
      <c r="E10" s="85"/>
      <c r="F10" s="15">
        <f>C10</f>
        <v>1</v>
      </c>
      <c r="G10" s="6"/>
    </row>
    <row r="11" spans="1:9" ht="18.75" customHeight="1">
      <c r="A11" s="84"/>
      <c r="B11" s="14" t="s">
        <v>14</v>
      </c>
      <c r="C11" s="85">
        <v>0.45</v>
      </c>
      <c r="D11" s="85"/>
      <c r="E11" s="85"/>
      <c r="F11" s="15">
        <v>0.45</v>
      </c>
      <c r="G11" s="6"/>
    </row>
    <row r="12" spans="1:9" ht="18.75" customHeight="1">
      <c r="A12" s="84"/>
      <c r="B12" s="16" t="s">
        <v>15</v>
      </c>
      <c r="C12" s="86">
        <f>C10+C11</f>
        <v>1.45</v>
      </c>
      <c r="D12" s="86"/>
      <c r="E12" s="86"/>
      <c r="F12" s="17">
        <f>F10+F11</f>
        <v>1.45</v>
      </c>
      <c r="G12" s="6"/>
    </row>
    <row r="13" spans="1:9" ht="18.75" customHeight="1">
      <c r="A13" s="63" t="s">
        <v>16</v>
      </c>
      <c r="B13" s="18" t="s">
        <v>11</v>
      </c>
      <c r="C13" s="64">
        <v>1</v>
      </c>
      <c r="D13" s="64"/>
      <c r="E13" s="64"/>
      <c r="F13" s="19">
        <f>C13</f>
        <v>1</v>
      </c>
      <c r="G13" s="6"/>
    </row>
    <row r="14" spans="1:9" ht="18.75" customHeight="1">
      <c r="A14" s="63"/>
      <c r="B14" s="18" t="s">
        <v>17</v>
      </c>
      <c r="C14" s="64">
        <v>0.1</v>
      </c>
      <c r="D14" s="64"/>
      <c r="E14" s="64"/>
      <c r="F14" s="19">
        <f t="shared" ref="F14:F23" si="1">C14</f>
        <v>0.1</v>
      </c>
      <c r="G14" s="6"/>
    </row>
    <row r="15" spans="1:9" ht="18.75" customHeight="1" thickBot="1">
      <c r="A15" s="63"/>
      <c r="B15" s="18" t="s">
        <v>18</v>
      </c>
      <c r="C15" s="65">
        <v>0.15</v>
      </c>
      <c r="D15" s="65"/>
      <c r="E15" s="65"/>
      <c r="F15" s="19">
        <f t="shared" si="1"/>
        <v>0.15</v>
      </c>
      <c r="G15" s="6"/>
    </row>
    <row r="16" spans="1:9" ht="18.75" customHeight="1" thickTop="1">
      <c r="A16" s="63"/>
      <c r="B16" s="18" t="s">
        <v>19</v>
      </c>
      <c r="C16" s="66">
        <v>7.0000000000000007E-2</v>
      </c>
      <c r="D16" s="67"/>
      <c r="E16" s="68"/>
      <c r="F16" s="19">
        <f t="shared" si="1"/>
        <v>7.0000000000000007E-2</v>
      </c>
      <c r="G16" s="6"/>
    </row>
    <row r="17" spans="1:7" ht="18.75" customHeight="1">
      <c r="A17" s="63"/>
      <c r="B17" s="18" t="s">
        <v>20</v>
      </c>
      <c r="C17" s="69">
        <v>7.0000000000000007E-2</v>
      </c>
      <c r="D17" s="64"/>
      <c r="E17" s="70"/>
      <c r="F17" s="19">
        <f t="shared" si="1"/>
        <v>7.0000000000000007E-2</v>
      </c>
      <c r="G17" s="6"/>
    </row>
    <row r="18" spans="1:7" ht="18.75" customHeight="1">
      <c r="A18" s="63"/>
      <c r="B18" s="18" t="s">
        <v>21</v>
      </c>
      <c r="C18" s="69"/>
      <c r="D18" s="64"/>
      <c r="E18" s="70"/>
      <c r="F18" s="19">
        <f t="shared" si="1"/>
        <v>0</v>
      </c>
      <c r="G18" s="6"/>
    </row>
    <row r="19" spans="1:7" ht="18.75" customHeight="1">
      <c r="A19" s="63"/>
      <c r="B19" s="18" t="s">
        <v>22</v>
      </c>
      <c r="C19" s="69"/>
      <c r="D19" s="64"/>
      <c r="E19" s="70"/>
      <c r="F19" s="19">
        <f t="shared" si="1"/>
        <v>0</v>
      </c>
      <c r="G19" s="6"/>
    </row>
    <row r="20" spans="1:7" ht="18.75" customHeight="1" thickBot="1">
      <c r="A20" s="63"/>
      <c r="B20" s="18" t="s">
        <v>23</v>
      </c>
      <c r="C20" s="71"/>
      <c r="D20" s="72"/>
      <c r="E20" s="73"/>
      <c r="F20" s="19">
        <f t="shared" si="1"/>
        <v>0</v>
      </c>
      <c r="G20" s="6"/>
    </row>
    <row r="21" spans="1:7" ht="18.75" customHeight="1" thickTop="1" thickBot="1">
      <c r="A21" s="63"/>
      <c r="B21" s="18" t="s">
        <v>24</v>
      </c>
      <c r="C21" s="74">
        <v>0.25</v>
      </c>
      <c r="D21" s="74"/>
      <c r="E21" s="74"/>
      <c r="F21" s="19">
        <f t="shared" si="1"/>
        <v>0.25</v>
      </c>
      <c r="G21" s="6"/>
    </row>
    <row r="22" spans="1:7" ht="18.75" customHeight="1" thickTop="1" thickBot="1">
      <c r="A22" s="63"/>
      <c r="B22" s="20" t="s">
        <v>25</v>
      </c>
      <c r="C22" s="51">
        <v>0.03</v>
      </c>
      <c r="D22" s="52"/>
      <c r="E22" s="53"/>
      <c r="F22" s="19">
        <f t="shared" si="1"/>
        <v>0.03</v>
      </c>
      <c r="G22" s="6"/>
    </row>
    <row r="23" spans="1:7" ht="18.75" customHeight="1" thickTop="1" thickBot="1">
      <c r="A23" s="63"/>
      <c r="B23" s="20" t="s">
        <v>26</v>
      </c>
      <c r="C23" s="51">
        <v>0.15</v>
      </c>
      <c r="D23" s="52"/>
      <c r="E23" s="53"/>
      <c r="F23" s="19">
        <f t="shared" si="1"/>
        <v>0.15</v>
      </c>
      <c r="G23" s="6"/>
    </row>
    <row r="24" spans="1:7" ht="28.5" thickTop="1" thickBot="1">
      <c r="A24" s="63"/>
      <c r="B24" s="54" t="s">
        <v>27</v>
      </c>
      <c r="C24" s="21" t="s">
        <v>28</v>
      </c>
      <c r="D24" s="22" t="s">
        <v>29</v>
      </c>
      <c r="E24" s="23" t="s">
        <v>30</v>
      </c>
      <c r="F24" s="56">
        <f>E25</f>
        <v>0</v>
      </c>
      <c r="G24" s="58" t="s">
        <v>31</v>
      </c>
    </row>
    <row r="25" spans="1:7" ht="21.75" customHeight="1" thickTop="1" thickBot="1">
      <c r="A25" s="63"/>
      <c r="B25" s="55"/>
      <c r="C25" s="24">
        <v>0.03</v>
      </c>
      <c r="D25" s="25"/>
      <c r="E25" s="26">
        <f>C25*D25</f>
        <v>0</v>
      </c>
      <c r="F25" s="57"/>
      <c r="G25" s="59"/>
    </row>
    <row r="26" spans="1:7" ht="18.75" customHeight="1" thickTop="1">
      <c r="A26" s="63"/>
      <c r="B26" s="27" t="s">
        <v>32</v>
      </c>
      <c r="C26" s="60">
        <f>C13+C14+C15+C16+C17+C18+C19+C20+C21+C22+C23+E25</f>
        <v>1.82</v>
      </c>
      <c r="D26" s="61"/>
      <c r="E26" s="62"/>
      <c r="F26" s="28">
        <f>SUM(F13:F25)</f>
        <v>1.82</v>
      </c>
      <c r="G26" s="29"/>
    </row>
    <row r="27" spans="1:7" ht="45" customHeight="1">
      <c r="A27" s="48" t="s">
        <v>33</v>
      </c>
      <c r="B27" s="49"/>
      <c r="C27" s="50">
        <f>C6*C9*C12*C26</f>
        <v>3.6708490000000009</v>
      </c>
      <c r="D27" s="50"/>
      <c r="E27" s="50"/>
      <c r="F27" s="30">
        <f>C27</f>
        <v>3.6708490000000009</v>
      </c>
      <c r="G27" s="31" t="s">
        <v>34</v>
      </c>
    </row>
    <row r="29" spans="1:7">
      <c r="A29" t="s">
        <v>35</v>
      </c>
    </row>
    <row r="30" spans="1:7" ht="16.5">
      <c r="A30" s="32" t="s">
        <v>36</v>
      </c>
    </row>
  </sheetData>
  <mergeCells count="33">
    <mergeCell ref="G7:G9"/>
    <mergeCell ref="A10:A12"/>
    <mergeCell ref="C10:E10"/>
    <mergeCell ref="C11:E11"/>
    <mergeCell ref="C12:E12"/>
    <mergeCell ref="A3:B3"/>
    <mergeCell ref="C3:E3"/>
    <mergeCell ref="A4:A6"/>
    <mergeCell ref="C4:E4"/>
    <mergeCell ref="C5:E5"/>
    <mergeCell ref="C6:E6"/>
    <mergeCell ref="A7:A9"/>
    <mergeCell ref="C7:E7"/>
    <mergeCell ref="C8:E8"/>
    <mergeCell ref="C9:E9"/>
    <mergeCell ref="F24:F25"/>
    <mergeCell ref="G24:G25"/>
    <mergeCell ref="C26:E26"/>
    <mergeCell ref="A13:A26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A27:B27"/>
    <mergeCell ref="C27:E27"/>
    <mergeCell ref="C22:E22"/>
    <mergeCell ref="C23:E23"/>
    <mergeCell ref="B24:B25"/>
  </mergeCells>
  <phoneticPr fontId="2" type="noConversion"/>
  <hyperlinks>
    <hyperlink ref="A30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A3" sqref="A3:E43"/>
    </sheetView>
  </sheetViews>
  <sheetFormatPr defaultRowHeight="13.5"/>
  <cols>
    <col min="1" max="1" width="13.140625" customWidth="1"/>
    <col min="2" max="2" width="12.140625" bestFit="1" customWidth="1"/>
    <col min="3" max="3" width="10.28515625" bestFit="1" customWidth="1"/>
    <col min="4" max="4" width="9.28515625" customWidth="1"/>
    <col min="5" max="5" width="15.28515625" customWidth="1"/>
  </cols>
  <sheetData>
    <row r="1" spans="1:5" ht="26.25">
      <c r="A1" s="33" t="s">
        <v>37</v>
      </c>
    </row>
    <row r="3" spans="1:5" ht="27">
      <c r="A3" s="34" t="s">
        <v>38</v>
      </c>
      <c r="B3" s="34" t="s">
        <v>39</v>
      </c>
      <c r="C3" s="34" t="s">
        <v>40</v>
      </c>
      <c r="D3" s="35" t="s">
        <v>41</v>
      </c>
      <c r="E3" s="36" t="s">
        <v>42</v>
      </c>
    </row>
    <row r="4" spans="1:5">
      <c r="A4" s="37">
        <v>0.97560999999999998</v>
      </c>
      <c r="B4" s="37">
        <v>1.5</v>
      </c>
      <c r="C4" s="37">
        <v>40</v>
      </c>
      <c r="D4" s="38">
        <v>0</v>
      </c>
      <c r="E4" s="39"/>
    </row>
    <row r="5" spans="1:5">
      <c r="A5" s="40">
        <v>1.0000100000000001</v>
      </c>
      <c r="B5" s="40">
        <v>1.54</v>
      </c>
      <c r="C5" s="40">
        <v>39</v>
      </c>
      <c r="D5" s="41">
        <v>2.5600000000000001E-2</v>
      </c>
      <c r="E5" s="42"/>
    </row>
    <row r="6" spans="1:5">
      <c r="A6" s="37">
        <v>1.02565</v>
      </c>
      <c r="B6" s="37">
        <v>1.58</v>
      </c>
      <c r="C6" s="37">
        <v>38</v>
      </c>
      <c r="D6" s="43">
        <v>2.63E-2</v>
      </c>
      <c r="E6" s="42"/>
    </row>
    <row r="7" spans="1:5">
      <c r="A7" s="40">
        <v>1.05264</v>
      </c>
      <c r="B7" s="40">
        <v>1.62</v>
      </c>
      <c r="C7" s="40">
        <v>37</v>
      </c>
      <c r="D7" s="41">
        <v>2.7E-2</v>
      </c>
      <c r="E7" s="42"/>
    </row>
    <row r="8" spans="1:5">
      <c r="A8" s="37">
        <v>1.0810900000000001</v>
      </c>
      <c r="B8" s="37">
        <v>1.67</v>
      </c>
      <c r="C8" s="37">
        <v>36</v>
      </c>
      <c r="D8" s="43">
        <v>2.7799999999999998E-2</v>
      </c>
      <c r="E8" s="42"/>
    </row>
    <row r="9" spans="1:5">
      <c r="A9" s="40">
        <v>1.1111200000000001</v>
      </c>
      <c r="B9" s="40">
        <v>1.71</v>
      </c>
      <c r="C9" s="40">
        <v>35</v>
      </c>
      <c r="D9" s="41">
        <v>2.86E-2</v>
      </c>
      <c r="E9" s="42"/>
    </row>
    <row r="10" spans="1:5">
      <c r="A10" s="37">
        <v>1.14286</v>
      </c>
      <c r="B10" s="37">
        <v>1.76</v>
      </c>
      <c r="C10" s="37">
        <v>34</v>
      </c>
      <c r="D10" s="43">
        <v>2.9399999999999999E-2</v>
      </c>
      <c r="E10" s="42"/>
    </row>
    <row r="11" spans="1:5">
      <c r="A11" s="40">
        <v>1.17648</v>
      </c>
      <c r="B11" s="40">
        <v>1.82</v>
      </c>
      <c r="C11" s="40">
        <v>33</v>
      </c>
      <c r="D11" s="41">
        <v>3.0300000000000001E-2</v>
      </c>
      <c r="E11" s="42"/>
    </row>
    <row r="12" spans="1:5">
      <c r="A12" s="37">
        <v>1.2121299999999999</v>
      </c>
      <c r="B12" s="37">
        <v>1.88</v>
      </c>
      <c r="C12" s="37">
        <v>32</v>
      </c>
      <c r="D12" s="43">
        <v>3.1300000000000001E-2</v>
      </c>
      <c r="E12" s="42"/>
    </row>
    <row r="13" spans="1:5">
      <c r="A13" s="40">
        <v>1.2500100000000001</v>
      </c>
      <c r="B13" s="40">
        <v>1.94</v>
      </c>
      <c r="C13" s="40">
        <v>31</v>
      </c>
      <c r="D13" s="41">
        <v>3.2300000000000002E-2</v>
      </c>
      <c r="E13" s="42"/>
    </row>
    <row r="14" spans="1:5">
      <c r="A14" s="37">
        <v>1.29033</v>
      </c>
      <c r="B14" s="37">
        <v>2</v>
      </c>
      <c r="C14" s="37">
        <v>30</v>
      </c>
      <c r="D14" s="43">
        <v>3.3300000000000003E-2</v>
      </c>
      <c r="E14" s="42"/>
    </row>
    <row r="15" spans="1:5">
      <c r="A15" s="40">
        <v>1.33334</v>
      </c>
      <c r="B15" s="40">
        <v>2.0699999999999998</v>
      </c>
      <c r="C15" s="40">
        <v>29</v>
      </c>
      <c r="D15" s="41">
        <v>3.4500000000000003E-2</v>
      </c>
      <c r="E15" s="42"/>
    </row>
    <row r="16" spans="1:5">
      <c r="A16" s="37">
        <v>1.3793200000000001</v>
      </c>
      <c r="B16" s="37">
        <v>2.14</v>
      </c>
      <c r="C16" s="37">
        <v>28</v>
      </c>
      <c r="D16" s="43">
        <v>3.5700000000000003E-2</v>
      </c>
      <c r="E16" s="42"/>
    </row>
    <row r="17" spans="1:5">
      <c r="A17" s="40">
        <v>1.42858</v>
      </c>
      <c r="B17" s="40">
        <v>2.2200000000000002</v>
      </c>
      <c r="C17" s="40">
        <v>27</v>
      </c>
      <c r="D17" s="41">
        <v>3.6999999999999998E-2</v>
      </c>
      <c r="E17" s="42"/>
    </row>
    <row r="18" spans="1:5">
      <c r="A18" s="37">
        <v>1.48149</v>
      </c>
      <c r="B18" s="37">
        <v>2.31</v>
      </c>
      <c r="C18" s="37">
        <v>26</v>
      </c>
      <c r="D18" s="43">
        <v>3.85E-2</v>
      </c>
      <c r="E18" s="42"/>
    </row>
    <row r="19" spans="1:5">
      <c r="A19" s="40">
        <v>1.53847</v>
      </c>
      <c r="B19" s="40">
        <v>2.4</v>
      </c>
      <c r="C19" s="40">
        <v>25</v>
      </c>
      <c r="D19" s="44">
        <v>0.04</v>
      </c>
      <c r="E19" s="42"/>
    </row>
    <row r="20" spans="1:5">
      <c r="A20" s="37">
        <v>1.6000099999999999</v>
      </c>
      <c r="B20" s="37">
        <v>2.5</v>
      </c>
      <c r="C20" s="37">
        <v>24</v>
      </c>
      <c r="D20" s="43">
        <v>4.1700000000000001E-2</v>
      </c>
      <c r="E20" s="42"/>
    </row>
    <row r="21" spans="1:5">
      <c r="A21" s="40">
        <v>1.6666700000000001</v>
      </c>
      <c r="B21" s="40">
        <v>2.61</v>
      </c>
      <c r="C21" s="40">
        <v>23</v>
      </c>
      <c r="D21" s="41">
        <v>4.3499999999999997E-2</v>
      </c>
      <c r="E21" s="39"/>
    </row>
    <row r="22" spans="1:5">
      <c r="A22" s="37">
        <v>1.7391399999999999</v>
      </c>
      <c r="B22" s="37">
        <v>2.73</v>
      </c>
      <c r="C22" s="37">
        <v>22</v>
      </c>
      <c r="D22" s="43">
        <v>4.5499999999999999E-2</v>
      </c>
      <c r="E22" s="39"/>
    </row>
    <row r="23" spans="1:5">
      <c r="A23" s="40">
        <v>1.81819</v>
      </c>
      <c r="B23" s="40">
        <v>2.86</v>
      </c>
      <c r="C23" s="40">
        <v>21</v>
      </c>
      <c r="D23" s="41">
        <v>4.7600000000000003E-2</v>
      </c>
      <c r="E23" s="39"/>
    </row>
    <row r="24" spans="1:5">
      <c r="A24" s="37">
        <v>1.9047700000000001</v>
      </c>
      <c r="B24" s="37">
        <v>3</v>
      </c>
      <c r="C24" s="37">
        <v>20</v>
      </c>
      <c r="D24" s="38">
        <v>0.05</v>
      </c>
      <c r="E24" s="39"/>
    </row>
    <row r="25" spans="1:5">
      <c r="A25" s="40">
        <v>2.0000100000000001</v>
      </c>
      <c r="B25" s="40">
        <v>3.16</v>
      </c>
      <c r="C25" s="40">
        <v>19</v>
      </c>
      <c r="D25" s="41">
        <v>5.2600000000000001E-2</v>
      </c>
      <c r="E25" s="39"/>
    </row>
    <row r="26" spans="1:5">
      <c r="A26" s="37">
        <v>2.10527</v>
      </c>
      <c r="B26" s="37">
        <v>3.33</v>
      </c>
      <c r="C26" s="37">
        <v>18</v>
      </c>
      <c r="D26" s="43">
        <v>5.5599999999999997E-2</v>
      </c>
      <c r="E26" s="39"/>
    </row>
    <row r="27" spans="1:5">
      <c r="A27" s="40">
        <v>2.2222300000000001</v>
      </c>
      <c r="B27" s="40">
        <v>3.53</v>
      </c>
      <c r="C27" s="40">
        <v>17</v>
      </c>
      <c r="D27" s="41">
        <v>5.8799999999999998E-2</v>
      </c>
      <c r="E27" s="39"/>
    </row>
    <row r="28" spans="1:5">
      <c r="A28" s="37">
        <v>2.3529499999999999</v>
      </c>
      <c r="B28" s="37">
        <v>3.75</v>
      </c>
      <c r="C28" s="37">
        <v>16</v>
      </c>
      <c r="D28" s="43">
        <v>6.25E-2</v>
      </c>
      <c r="E28" s="39"/>
    </row>
    <row r="29" spans="1:5">
      <c r="A29" s="40">
        <v>2.5000100000000001</v>
      </c>
      <c r="B29" s="40">
        <v>4</v>
      </c>
      <c r="C29" s="40">
        <v>15</v>
      </c>
      <c r="D29" s="41">
        <v>6.6699999999999995E-2</v>
      </c>
      <c r="E29" s="39"/>
    </row>
    <row r="30" spans="1:5">
      <c r="A30" s="37">
        <v>2.6666699999999999</v>
      </c>
      <c r="B30" s="37">
        <v>4.29</v>
      </c>
      <c r="C30" s="37">
        <v>14</v>
      </c>
      <c r="D30" s="43">
        <v>7.1400000000000005E-2</v>
      </c>
      <c r="E30" s="39"/>
    </row>
    <row r="31" spans="1:5">
      <c r="A31" s="40">
        <v>2.8571499999999999</v>
      </c>
      <c r="B31" s="40">
        <v>4.62</v>
      </c>
      <c r="C31" s="40">
        <v>13</v>
      </c>
      <c r="D31" s="41">
        <v>7.6899999999999996E-2</v>
      </c>
      <c r="E31" s="39"/>
    </row>
    <row r="32" spans="1:5">
      <c r="A32" s="45">
        <v>3.0769299999999999</v>
      </c>
      <c r="B32" s="45">
        <v>5</v>
      </c>
      <c r="C32" s="45">
        <v>12</v>
      </c>
      <c r="D32" s="46">
        <v>8.3299999999999999E-2</v>
      </c>
      <c r="E32" s="94" t="s">
        <v>43</v>
      </c>
    </row>
    <row r="33" spans="1:5">
      <c r="A33" s="45">
        <v>3.3333400000000002</v>
      </c>
      <c r="B33" s="45">
        <v>5.45</v>
      </c>
      <c r="C33" s="45">
        <v>11</v>
      </c>
      <c r="D33" s="46">
        <v>9.0899999999999995E-2</v>
      </c>
      <c r="E33" s="94"/>
    </row>
    <row r="34" spans="1:5">
      <c r="A34" s="45">
        <v>3.6363699999999999</v>
      </c>
      <c r="B34" s="45">
        <v>6</v>
      </c>
      <c r="C34" s="45">
        <v>10</v>
      </c>
      <c r="D34" s="47">
        <v>0.1</v>
      </c>
      <c r="E34" s="94"/>
    </row>
    <row r="35" spans="1:5">
      <c r="A35" s="40">
        <v>4.0000099999999996</v>
      </c>
      <c r="B35" s="40">
        <v>6.67</v>
      </c>
      <c r="C35" s="40">
        <v>9</v>
      </c>
      <c r="D35" s="41">
        <v>0.1111</v>
      </c>
      <c r="E35" s="39"/>
    </row>
    <row r="36" spans="1:5">
      <c r="A36" s="37">
        <v>4.4444499999999998</v>
      </c>
      <c r="B36" s="37">
        <v>7.5</v>
      </c>
      <c r="C36" s="37">
        <v>8</v>
      </c>
      <c r="D36" s="43">
        <v>0.125</v>
      </c>
      <c r="E36" s="39"/>
    </row>
    <row r="37" spans="1:5">
      <c r="A37" s="40">
        <v>5.0000099999999996</v>
      </c>
      <c r="B37" s="40">
        <v>8.57</v>
      </c>
      <c r="C37" s="40">
        <v>7</v>
      </c>
      <c r="D37" s="41">
        <v>0.1429</v>
      </c>
      <c r="E37" s="39"/>
    </row>
    <row r="38" spans="1:5">
      <c r="A38" s="37">
        <v>5.7142900000000001</v>
      </c>
      <c r="B38" s="37">
        <v>10</v>
      </c>
      <c r="C38" s="37">
        <v>6</v>
      </c>
      <c r="D38" s="43">
        <v>0.16669999999999999</v>
      </c>
      <c r="E38" s="39"/>
    </row>
    <row r="39" spans="1:5">
      <c r="A39" s="40">
        <v>6.6666699999999999</v>
      </c>
      <c r="B39" s="40">
        <v>12</v>
      </c>
      <c r="C39" s="40">
        <v>5</v>
      </c>
      <c r="D39" s="44">
        <v>0.2</v>
      </c>
      <c r="E39" s="39"/>
    </row>
    <row r="40" spans="1:5">
      <c r="A40" s="37">
        <v>8.0000099999999996</v>
      </c>
      <c r="B40" s="37">
        <v>15</v>
      </c>
      <c r="C40" s="37">
        <v>4</v>
      </c>
      <c r="D40" s="38">
        <v>0.25</v>
      </c>
      <c r="E40" s="39"/>
    </row>
    <row r="41" spans="1:5">
      <c r="A41" s="40">
        <v>10.00001</v>
      </c>
      <c r="B41" s="40">
        <v>20</v>
      </c>
      <c r="C41" s="40">
        <v>3</v>
      </c>
      <c r="D41" s="41">
        <v>0.33329999999999999</v>
      </c>
      <c r="E41" s="39"/>
    </row>
    <row r="42" spans="1:5">
      <c r="A42" s="37">
        <v>13.33334</v>
      </c>
      <c r="B42" s="37">
        <v>30</v>
      </c>
      <c r="C42" s="37">
        <v>2</v>
      </c>
      <c r="D42" s="38">
        <v>0.5</v>
      </c>
      <c r="E42" s="39"/>
    </row>
    <row r="43" spans="1:5">
      <c r="A43" s="40">
        <v>20.00001</v>
      </c>
      <c r="B43" s="40">
        <v>60</v>
      </c>
      <c r="C43" s="40">
        <v>1</v>
      </c>
      <c r="D43" s="44">
        <v>1</v>
      </c>
      <c r="E43" s="39"/>
    </row>
  </sheetData>
  <mergeCells count="1">
    <mergeCell ref="E32:E3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ajingko.blog.me</dc:creator>
  <cp:lastModifiedBy>ajingko.blog.me</cp:lastModifiedBy>
  <dcterms:created xsi:type="dcterms:W3CDTF">2019-01-07T06:57:10Z</dcterms:created>
  <dcterms:modified xsi:type="dcterms:W3CDTF">2019-01-24T06:21:54Z</dcterms:modified>
</cp:coreProperties>
</file>