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상원\Desktop\"/>
    </mc:Choice>
  </mc:AlternateContent>
  <bookViews>
    <workbookView xWindow="480" yWindow="60" windowWidth="2145" windowHeight="10095" activeTab="3"/>
  </bookViews>
  <sheets>
    <sheet name="파밍템 확률" sheetId="1" r:id="rId1"/>
    <sheet name="생활 숙련도" sheetId="3" r:id="rId2"/>
    <sheet name="채집물 효과" sheetId="5" r:id="rId3"/>
    <sheet name="카프라스" sheetId="4" r:id="rId4"/>
    <sheet name="북부밀농장 채집지도" sheetId="6" r:id="rId5"/>
    <sheet name="연금&amp;요리 레시피" sheetId="8" r:id="rId6"/>
    <sheet name="훈장 보상" sheetId="9" r:id="rId7"/>
  </sheets>
  <definedNames>
    <definedName name="_xlnm._FilterDatabase" localSheetId="0" hidden="1">'파밍템 확률'!$A$5:$G$5</definedName>
  </definedNames>
  <calcPr calcId="162913"/>
</workbook>
</file>

<file path=xl/calcChain.xml><?xml version="1.0" encoding="utf-8"?>
<calcChain xmlns="http://schemas.openxmlformats.org/spreadsheetml/2006/main">
  <c r="F158" i="1" l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G158" i="1"/>
  <c r="G159" i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D40" i="1"/>
  <c r="D41" i="1" s="1"/>
  <c r="D38" i="1"/>
  <c r="D26" i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T30" i="4"/>
  <c r="R30" i="4"/>
  <c r="L25" i="4" l="1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5" i="4"/>
  <c r="M8" i="1" l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L8" i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K8" i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</calcChain>
</file>

<file path=xl/sharedStrings.xml><?xml version="1.0" encoding="utf-8"?>
<sst xmlns="http://schemas.openxmlformats.org/spreadsheetml/2006/main" count="172" uniqueCount="127">
  <si>
    <t>장트</t>
    <phoneticPr fontId="1" type="noConversion"/>
  </si>
  <si>
    <t>광트</t>
    <phoneticPr fontId="1" type="noConversion"/>
  </si>
  <si>
    <t>고트</t>
    <phoneticPr fontId="1" type="noConversion"/>
  </si>
  <si>
    <t>유트</t>
    <phoneticPr fontId="1" type="noConversion"/>
  </si>
  <si>
    <t>동트</t>
    <phoneticPr fontId="1" type="noConversion"/>
  </si>
  <si>
    <t>15강트</t>
    <phoneticPr fontId="1" type="noConversion"/>
  </si>
  <si>
    <t xml:space="preserve">                  시작스택 
번호              </t>
    <phoneticPr fontId="1" type="noConversion"/>
  </si>
  <si>
    <t>장트</t>
    <phoneticPr fontId="1" type="noConversion"/>
  </si>
  <si>
    <t>광트</t>
    <phoneticPr fontId="1" type="noConversion"/>
  </si>
  <si>
    <t>고트</t>
    <phoneticPr fontId="1" type="noConversion"/>
  </si>
  <si>
    <t>유트</t>
    <phoneticPr fontId="1" type="noConversion"/>
  </si>
  <si>
    <t>동트</t>
    <phoneticPr fontId="1" type="noConversion"/>
  </si>
  <si>
    <t>마노스 옷</t>
    <phoneticPr fontId="1" type="noConversion"/>
  </si>
  <si>
    <t>마노스 악세</t>
    <phoneticPr fontId="1" type="noConversion"/>
  </si>
  <si>
    <t>게라노아 악세</t>
    <phoneticPr fontId="1" type="noConversion"/>
  </si>
  <si>
    <t>로기아 악세</t>
    <phoneticPr fontId="1" type="noConversion"/>
  </si>
  <si>
    <t>광</t>
    <phoneticPr fontId="1" type="noConversion"/>
  </si>
  <si>
    <t>장</t>
    <phoneticPr fontId="1" type="noConversion"/>
  </si>
  <si>
    <t>고</t>
    <phoneticPr fontId="1" type="noConversion"/>
  </si>
  <si>
    <t>유</t>
    <phoneticPr fontId="1" type="noConversion"/>
  </si>
  <si>
    <t>동</t>
    <phoneticPr fontId="1" type="noConversion"/>
  </si>
  <si>
    <t>노강</t>
    <phoneticPr fontId="1" type="noConversion"/>
  </si>
  <si>
    <t>장</t>
    <phoneticPr fontId="1" type="noConversion"/>
  </si>
  <si>
    <t>광</t>
    <phoneticPr fontId="1" type="noConversion"/>
  </si>
  <si>
    <t>고</t>
    <phoneticPr fontId="1" type="noConversion"/>
  </si>
  <si>
    <t>유</t>
    <phoneticPr fontId="1" type="noConversion"/>
  </si>
  <si>
    <t>동</t>
    <phoneticPr fontId="1" type="noConversion"/>
  </si>
  <si>
    <t>우둔</t>
    <phoneticPr fontId="1" type="noConversion"/>
  </si>
  <si>
    <t>돌파단계</t>
    <phoneticPr fontId="1" type="noConversion"/>
  </si>
  <si>
    <t>누적수량</t>
    <phoneticPr fontId="1" type="noConversion"/>
  </si>
  <si>
    <t>필요수량</t>
    <phoneticPr fontId="1" type="noConversion"/>
  </si>
  <si>
    <t>회피력</t>
    <phoneticPr fontId="1" type="noConversion"/>
  </si>
  <si>
    <t>추가회피력</t>
    <phoneticPr fontId="1" type="noConversion"/>
  </si>
  <si>
    <t>피해감소</t>
    <phoneticPr fontId="1" type="noConversion"/>
  </si>
  <si>
    <t>추가피해감소</t>
    <phoneticPr fontId="1" type="noConversion"/>
  </si>
  <si>
    <t>체력</t>
    <phoneticPr fontId="1" type="noConversion"/>
  </si>
  <si>
    <t>고르가스</t>
    <phoneticPr fontId="1" type="noConversion"/>
  </si>
  <si>
    <t>로기아</t>
    <phoneticPr fontId="1" type="noConversion"/>
  </si>
  <si>
    <t>마노스 옷/도구
숙련도</t>
    <phoneticPr fontId="1" type="noConversion"/>
  </si>
  <si>
    <t>마노스 목걸이
마노스 허리띠</t>
    <phoneticPr fontId="1" type="noConversion"/>
  </si>
  <si>
    <t>게라노아 목걸이
게라노아 허리띠</t>
    <phoneticPr fontId="1" type="noConversion"/>
  </si>
  <si>
    <t>로기아 목걸이
로기아 허리띠</t>
    <phoneticPr fontId="1" type="noConversion"/>
  </si>
  <si>
    <t>마노스 반지
마노스 귀걸이</t>
    <phoneticPr fontId="1" type="noConversion"/>
  </si>
  <si>
    <t>게라노아 반지
게라노아 귀걸이</t>
    <phoneticPr fontId="1" type="noConversion"/>
  </si>
  <si>
    <t>로기아 반지
로기아 귀걸이</t>
    <phoneticPr fontId="1" type="noConversion"/>
  </si>
  <si>
    <t>누적수량</t>
    <phoneticPr fontId="1" type="noConversion"/>
  </si>
  <si>
    <t>필요수량</t>
    <phoneticPr fontId="1" type="noConversion"/>
  </si>
  <si>
    <t>표기방어력</t>
    <phoneticPr fontId="1" type="noConversion"/>
  </si>
  <si>
    <t>마노스 옷</t>
    <phoneticPr fontId="1" type="noConversion"/>
  </si>
  <si>
    <t>1개</t>
    <phoneticPr fontId="1" type="noConversion"/>
  </si>
  <si>
    <t>2개</t>
    <phoneticPr fontId="1" type="noConversion"/>
  </si>
  <si>
    <t>2개</t>
    <phoneticPr fontId="1" type="noConversion"/>
  </si>
  <si>
    <t>3개</t>
    <phoneticPr fontId="1" type="noConversion"/>
  </si>
  <si>
    <t>3개</t>
    <phoneticPr fontId="1" type="noConversion"/>
  </si>
  <si>
    <t>3개</t>
    <phoneticPr fontId="1" type="noConversion"/>
  </si>
  <si>
    <t>4개</t>
    <phoneticPr fontId="1" type="noConversion"/>
  </si>
  <si>
    <t>4개</t>
    <phoneticPr fontId="1" type="noConversion"/>
  </si>
  <si>
    <t>5개</t>
    <phoneticPr fontId="1" type="noConversion"/>
  </si>
  <si>
    <t>5개</t>
    <phoneticPr fontId="1" type="noConversion"/>
  </si>
  <si>
    <t>기본채집물</t>
  </si>
  <si>
    <t>특수채집물</t>
  </si>
  <si>
    <t>희귀채집물</t>
  </si>
  <si>
    <t>숙련도</t>
    <phoneticPr fontId="1" type="noConversion"/>
  </si>
  <si>
    <t>획득 개수 증가</t>
    <phoneticPr fontId="1" type="noConversion"/>
  </si>
  <si>
    <t>획득 확률 증가</t>
    <phoneticPr fontId="1" type="noConversion"/>
  </si>
  <si>
    <t>획득 개수 증가</t>
    <phoneticPr fontId="1" type="noConversion"/>
  </si>
  <si>
    <t>획득 개수 증가</t>
    <phoneticPr fontId="1" type="noConversion"/>
  </si>
  <si>
    <t>채집</t>
    <phoneticPr fontId="1" type="noConversion"/>
  </si>
  <si>
    <t>검은 결정 필요 개수</t>
    <phoneticPr fontId="1" type="noConversion"/>
  </si>
  <si>
    <t>확률</t>
    <phoneticPr fontId="1" type="noConversion"/>
  </si>
  <si>
    <t>연금 레시피</t>
    <phoneticPr fontId="1" type="noConversion"/>
  </si>
  <si>
    <t>http://bbs.ruliweb.com/family/4653/board/300623/read/2?</t>
  </si>
  <si>
    <t>http://bbs.ruliweb.com/family/4653/board/300623/read/3?</t>
  </si>
  <si>
    <t>요리 레시피</t>
    <phoneticPr fontId="1" type="noConversion"/>
  </si>
  <si>
    <t>아이템 종류</t>
  </si>
  <si>
    <t>카프라스 </t>
  </si>
  <si>
    <t>돌파 단계</t>
  </si>
  <si>
    <t>공격력</t>
  </si>
  <si>
    <t>적중력</t>
  </si>
  <si>
    <t>회피</t>
  </si>
  <si>
    <t>보너스</t>
  </si>
  <si>
    <t>피해 감소</t>
  </si>
  <si>
    <t>보너스 </t>
  </si>
  <si>
    <t>최대</t>
  </si>
  <si>
    <t>생명력</t>
  </si>
  <si>
    <t>최대 정신력, </t>
  </si>
  <si>
    <t>투지, 신성력</t>
  </si>
  <si>
    <t>주무기,</t>
  </si>
  <si>
    <t>보조무기</t>
  </si>
  <si>
    <t>방어구</t>
  </si>
  <si>
    <t>동 방어구</t>
    <phoneticPr fontId="1" type="noConversion"/>
  </si>
  <si>
    <t>동 무기</t>
    <phoneticPr fontId="1" type="noConversion"/>
  </si>
  <si>
    <t>공격력</t>
    <phoneticPr fontId="1" type="noConversion"/>
  </si>
  <si>
    <t>적중력</t>
    <phoneticPr fontId="1" type="noConversion"/>
  </si>
  <si>
    <t>크자카/오핀</t>
    <phoneticPr fontId="1" type="noConversion"/>
  </si>
  <si>
    <t>단델</t>
    <phoneticPr fontId="1" type="noConversion"/>
  </si>
  <si>
    <t>공격력</t>
    <phoneticPr fontId="1" type="noConversion"/>
  </si>
  <si>
    <t>회피</t>
    <phoneticPr fontId="1" type="noConversion"/>
  </si>
  <si>
    <t>추가회피</t>
    <phoneticPr fontId="1" type="noConversion"/>
  </si>
  <si>
    <t>피해감소</t>
    <phoneticPr fontId="1" type="noConversion"/>
  </si>
  <si>
    <t>추가피해감소</t>
    <phoneticPr fontId="1" type="noConversion"/>
  </si>
  <si>
    <t>동 보조무기</t>
    <phoneticPr fontId="1" type="noConversion"/>
  </si>
  <si>
    <t>우둔제외 보스</t>
    <phoneticPr fontId="1" type="noConversion"/>
  </si>
  <si>
    <t>효율적 스택</t>
    <phoneticPr fontId="1" type="noConversion"/>
  </si>
  <si>
    <t>초록템</t>
    <phoneticPr fontId="1" type="noConversion"/>
  </si>
  <si>
    <t>by. 180712 연구소 패치</t>
    <phoneticPr fontId="1" type="noConversion"/>
  </si>
  <si>
    <t>by. 180412 본섭 패치</t>
    <phoneticPr fontId="1" type="noConversion"/>
  </si>
  <si>
    <t>by. 본인 경험치 + 180412 본섭 패치</t>
    <phoneticPr fontId="1" type="noConversion"/>
  </si>
  <si>
    <t>by. 180412 본섭 패치</t>
    <phoneticPr fontId="1" type="noConversion"/>
  </si>
  <si>
    <t>생활류 도핑: 신속 영약 별채 크론 GM사과 스크롤 길드버프 생활악세 칠면조 수정(무역옷)</t>
    <phoneticPr fontId="1" type="noConversion"/>
  </si>
  <si>
    <t>무기/방어구/마노스도구</t>
    <phoneticPr fontId="1" type="noConversion"/>
  </si>
  <si>
    <t>확인된 스택</t>
    <phoneticPr fontId="1" type="noConversion"/>
  </si>
  <si>
    <t>by. 180412 본섭 패치</t>
    <phoneticPr fontId="1" type="noConversion"/>
  </si>
  <si>
    <t>고(III)~
유(IV)</t>
    <phoneticPr fontId="1" type="noConversion"/>
  </si>
  <si>
    <t>고(III)~
유(IV)</t>
    <phoneticPr fontId="1" type="noConversion"/>
  </si>
  <si>
    <t>고(III)~유(IV)</t>
    <phoneticPr fontId="1" type="noConversion"/>
  </si>
  <si>
    <t>돌파 단계</t>
    <phoneticPr fontId="1" type="noConversion"/>
  </si>
  <si>
    <t>잠재력</t>
    <phoneticPr fontId="1" type="noConversion"/>
  </si>
  <si>
    <t>* 유 돌파시 필요갯수</t>
    <phoneticPr fontId="1" type="noConversion"/>
  </si>
  <si>
    <t>우둔제외</t>
    <phoneticPr fontId="1" type="noConversion"/>
  </si>
  <si>
    <t>우둔</t>
    <phoneticPr fontId="1" type="noConversion"/>
  </si>
  <si>
    <t>공1</t>
    <phoneticPr fontId="1" type="noConversion"/>
  </si>
  <si>
    <t>공2</t>
    <phoneticPr fontId="1" type="noConversion"/>
  </si>
  <si>
    <t>공3</t>
    <phoneticPr fontId="1" type="noConversion"/>
  </si>
  <si>
    <t>공4</t>
    <phoneticPr fontId="1" type="noConversion"/>
  </si>
  <si>
    <t>* 단델 유 돌파시 필요갯수</t>
    <phoneticPr fontId="1" type="noConversion"/>
  </si>
  <si>
    <t>최대 정신력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</si>
</sst>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);[Red]\(0\)"/>
    <numFmt numFmtId="178" formatCode="0.0%"/>
    <numFmt numFmtId="179" formatCode="0.000%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6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rgb="FF5D5D5D"/>
      <name val="맑은 고딕"/>
      <family val="3"/>
      <charset val="129"/>
      <scheme val="minor"/>
    </font>
    <font>
      <sz val="10"/>
      <color rgb="FF5D5D5D"/>
      <name val="맑은 고딕"/>
      <family val="3"/>
      <charset val="129"/>
      <scheme val="minor"/>
    </font>
    <font>
      <sz val="11"/>
      <color rgb="FF5D5D5D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0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78" fontId="0" fillId="4" borderId="1" xfId="0" applyNumberForma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9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0" applyNumberFormat="1">
      <alignment vertical="center"/>
    </xf>
    <xf numFmtId="178" fontId="0" fillId="2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0" fontId="0" fillId="0" borderId="12" xfId="1" applyNumberFormat="1" applyFont="1" applyBorder="1" applyAlignment="1">
      <alignment horizontal="center" vertical="center"/>
    </xf>
    <xf numFmtId="10" fontId="0" fillId="0" borderId="3" xfId="1" applyNumberFormat="1" applyFont="1" applyBorder="1" applyAlignment="1">
      <alignment horizontal="center" vertical="center"/>
    </xf>
    <xf numFmtId="10" fontId="0" fillId="0" borderId="14" xfId="1" applyNumberFormat="1" applyFont="1" applyBorder="1" applyAlignment="1">
      <alignment horizontal="center" vertical="center"/>
    </xf>
    <xf numFmtId="10" fontId="0" fillId="0" borderId="21" xfId="1" applyNumberFormat="1" applyFont="1" applyBorder="1" applyAlignment="1">
      <alignment horizontal="center" vertical="center"/>
    </xf>
    <xf numFmtId="10" fontId="0" fillId="0" borderId="22" xfId="1" applyNumberFormat="1" applyFont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 vertical="center"/>
    </xf>
    <xf numFmtId="10" fontId="0" fillId="0" borderId="13" xfId="1" applyNumberFormat="1" applyFont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 vertical="center"/>
    </xf>
    <xf numFmtId="10" fontId="0" fillId="0" borderId="16" xfId="1" applyNumberFormat="1" applyFont="1" applyBorder="1" applyAlignment="1">
      <alignment horizontal="center" vertical="center"/>
    </xf>
    <xf numFmtId="10" fontId="0" fillId="0" borderId="18" xfId="1" applyNumberFormat="1" applyFont="1" applyBorder="1" applyAlignment="1">
      <alignment horizontal="center" vertical="center"/>
    </xf>
    <xf numFmtId="10" fontId="0" fillId="0" borderId="17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 vertical="center"/>
    </xf>
    <xf numFmtId="179" fontId="0" fillId="0" borderId="1" xfId="0" applyNumberFormat="1" applyFill="1" applyBorder="1">
      <alignment vertical="center"/>
    </xf>
    <xf numFmtId="10" fontId="0" fillId="0" borderId="0" xfId="0" applyNumberFormat="1" applyAlignment="1">
      <alignment vertical="center"/>
    </xf>
    <xf numFmtId="10" fontId="0" fillId="0" borderId="0" xfId="0" applyNumberFormat="1" applyBorder="1">
      <alignment vertical="center"/>
    </xf>
    <xf numFmtId="10" fontId="0" fillId="0" borderId="0" xfId="1" applyNumberFormat="1" applyFont="1">
      <alignment vertical="center"/>
    </xf>
    <xf numFmtId="10" fontId="0" fillId="0" borderId="0" xfId="1" applyNumberFormat="1" applyFont="1" applyBorder="1">
      <alignment vertical="center"/>
    </xf>
    <xf numFmtId="10" fontId="2" fillId="3" borderId="1" xfId="1" applyNumberFormat="1" applyFont="1" applyFill="1" applyBorder="1" applyAlignment="1">
      <alignment horizontal="center" vertical="center"/>
    </xf>
    <xf numFmtId="10" fontId="0" fillId="0" borderId="1" xfId="1" applyNumberFormat="1" applyFont="1" applyBorder="1">
      <alignment vertical="center"/>
    </xf>
    <xf numFmtId="10" fontId="0" fillId="2" borderId="1" xfId="1" applyNumberFormat="1" applyFont="1" applyFill="1" applyBorder="1">
      <alignment vertical="center"/>
    </xf>
    <xf numFmtId="10" fontId="0" fillId="0" borderId="1" xfId="1" applyNumberFormat="1" applyFont="1" applyFill="1" applyBorder="1">
      <alignment vertical="center"/>
    </xf>
    <xf numFmtId="0" fontId="2" fillId="6" borderId="1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vertical="center"/>
    </xf>
    <xf numFmtId="10" fontId="5" fillId="2" borderId="1" xfId="0" applyNumberFormat="1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0" fontId="0" fillId="0" borderId="32" xfId="0" applyNumberFormat="1" applyBorder="1">
      <alignment vertical="center"/>
    </xf>
    <xf numFmtId="10" fontId="0" fillId="0" borderId="0" xfId="1" applyNumberFormat="1" applyFont="1" applyFill="1" applyBorder="1">
      <alignment vertical="center"/>
    </xf>
    <xf numFmtId="176" fontId="2" fillId="3" borderId="31" xfId="0" applyNumberFormat="1" applyFont="1" applyFill="1" applyBorder="1" applyAlignment="1">
      <alignment horizontal="center" vertical="center"/>
    </xf>
    <xf numFmtId="10" fontId="0" fillId="0" borderId="31" xfId="0" applyNumberFormat="1" applyBorder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>
      <alignment vertical="center"/>
    </xf>
    <xf numFmtId="179" fontId="0" fillId="0" borderId="0" xfId="0" applyNumberFormat="1" applyFill="1" applyBorder="1">
      <alignment vertical="center"/>
    </xf>
    <xf numFmtId="10" fontId="0" fillId="0" borderId="0" xfId="0" applyNumberFormat="1" applyFill="1" applyBorder="1">
      <alignment vertical="center"/>
    </xf>
    <xf numFmtId="179" fontId="0" fillId="0" borderId="33" xfId="0" applyNumberFormat="1" applyBorder="1">
      <alignment vertical="center"/>
    </xf>
    <xf numFmtId="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9" fontId="0" fillId="2" borderId="1" xfId="0" applyNumberFormat="1" applyFill="1" applyBorder="1">
      <alignment vertical="center"/>
    </xf>
    <xf numFmtId="9" fontId="0" fillId="2" borderId="1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2" borderId="0" xfId="1" applyNumberFormat="1" applyFont="1" applyFill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1</xdr:row>
      <xdr:rowOff>9525</xdr:rowOff>
    </xdr:from>
    <xdr:to>
      <xdr:col>12</xdr:col>
      <xdr:colOff>310671</xdr:colOff>
      <xdr:row>38</xdr:row>
      <xdr:rowOff>28575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219075"/>
          <a:ext cx="7987821" cy="777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2</xdr:row>
      <xdr:rowOff>142875</xdr:rowOff>
    </xdr:from>
    <xdr:to>
      <xdr:col>14</xdr:col>
      <xdr:colOff>515683</xdr:colOff>
      <xdr:row>32</xdr:row>
      <xdr:rowOff>172331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561975"/>
          <a:ext cx="9554908" cy="6315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07"/>
  <sheetViews>
    <sheetView topLeftCell="A73" zoomScaleNormal="100" workbookViewId="0">
      <selection activeCell="W95" sqref="W95"/>
    </sheetView>
  </sheetViews>
  <sheetFormatPr defaultRowHeight="16.5" x14ac:dyDescent="0.3"/>
  <cols>
    <col min="1" max="1" width="14.625" customWidth="1"/>
    <col min="2" max="2" width="12.5" customWidth="1"/>
    <col min="3" max="3" width="9.5" bestFit="1" customWidth="1"/>
    <col min="4" max="4" width="9.5" style="67" bestFit="1" customWidth="1"/>
    <col min="5" max="5" width="10.5" style="67" bestFit="1" customWidth="1"/>
    <col min="8" max="8" width="12.5" customWidth="1"/>
    <col min="9" max="9" width="13" bestFit="1" customWidth="1"/>
    <col min="11" max="11" width="9.5" bestFit="1" customWidth="1"/>
    <col min="12" max="12" width="10.5" bestFit="1" customWidth="1"/>
    <col min="15" max="15" width="13.75" style="20" bestFit="1" customWidth="1"/>
  </cols>
  <sheetData>
    <row r="2" spans="1:20" x14ac:dyDescent="0.3">
      <c r="A2" s="1"/>
      <c r="B2" s="1"/>
      <c r="C2" s="1"/>
      <c r="D2" s="123" t="s">
        <v>111</v>
      </c>
      <c r="E2" s="123"/>
      <c r="I2" s="18"/>
      <c r="J2" s="18"/>
      <c r="K2" s="18"/>
      <c r="L2" s="18"/>
      <c r="M2" s="18"/>
      <c r="N2" s="18"/>
    </row>
    <row r="3" spans="1:20" x14ac:dyDescent="0.3">
      <c r="A3" s="1"/>
      <c r="B3" s="1"/>
      <c r="G3" s="1"/>
      <c r="H3" s="1"/>
      <c r="I3" s="1"/>
      <c r="J3" s="18"/>
      <c r="K3" s="18"/>
      <c r="L3" s="18"/>
      <c r="M3" s="65"/>
      <c r="N3" s="65"/>
    </row>
    <row r="4" spans="1:20" x14ac:dyDescent="0.3">
      <c r="A4" s="1" t="s">
        <v>110</v>
      </c>
      <c r="B4" s="1"/>
      <c r="G4" s="1"/>
      <c r="H4" s="1" t="s">
        <v>103</v>
      </c>
      <c r="I4" s="22">
        <v>18</v>
      </c>
      <c r="J4" s="19">
        <v>40</v>
      </c>
      <c r="K4" s="19">
        <v>45</v>
      </c>
      <c r="L4" s="19">
        <v>110</v>
      </c>
      <c r="M4" s="19"/>
      <c r="N4" s="20"/>
    </row>
    <row r="5" spans="1:20" x14ac:dyDescent="0.3">
      <c r="A5" s="16"/>
      <c r="B5" s="17"/>
      <c r="C5" s="17"/>
      <c r="D5" s="68"/>
      <c r="E5" s="68"/>
      <c r="F5" s="16"/>
      <c r="G5" s="16"/>
      <c r="H5" s="16"/>
      <c r="I5" s="23">
        <v>0.7</v>
      </c>
      <c r="J5" s="23">
        <v>0.5</v>
      </c>
      <c r="K5" s="23">
        <v>0.40500000000000003</v>
      </c>
      <c r="L5" s="23">
        <v>0.3</v>
      </c>
      <c r="M5" s="24"/>
      <c r="N5" s="24"/>
    </row>
    <row r="6" spans="1:20" x14ac:dyDescent="0.3">
      <c r="A6" s="2"/>
      <c r="B6" s="3" t="s">
        <v>5</v>
      </c>
      <c r="C6" s="3" t="s">
        <v>0</v>
      </c>
      <c r="D6" s="69" t="s">
        <v>1</v>
      </c>
      <c r="E6" s="69" t="s">
        <v>2</v>
      </c>
      <c r="F6" s="3" t="s">
        <v>3</v>
      </c>
      <c r="G6" s="3" t="s">
        <v>4</v>
      </c>
      <c r="H6" s="4"/>
      <c r="I6" s="3" t="s">
        <v>0</v>
      </c>
      <c r="J6" s="3" t="s">
        <v>1</v>
      </c>
      <c r="K6" s="3" t="s">
        <v>2</v>
      </c>
      <c r="L6" s="3" t="s">
        <v>3</v>
      </c>
      <c r="M6" s="105" t="s">
        <v>4</v>
      </c>
      <c r="N6" s="107"/>
      <c r="O6" s="61"/>
      <c r="P6" s="3" t="s">
        <v>7</v>
      </c>
      <c r="Q6" s="3" t="s">
        <v>8</v>
      </c>
      <c r="R6" s="3" t="s">
        <v>9</v>
      </c>
      <c r="S6" s="3" t="s">
        <v>10</v>
      </c>
      <c r="T6" s="3" t="s">
        <v>11</v>
      </c>
    </row>
    <row r="7" spans="1:20" ht="15.75" customHeight="1" x14ac:dyDescent="0.3">
      <c r="A7" s="15" t="s">
        <v>6</v>
      </c>
      <c r="B7" s="6">
        <v>0.02</v>
      </c>
      <c r="C7" s="7">
        <v>0.1176</v>
      </c>
      <c r="D7" s="70">
        <v>7.6899999999999996E-2</v>
      </c>
      <c r="E7" s="70">
        <v>6.25E-2</v>
      </c>
      <c r="F7" s="7">
        <v>0.02</v>
      </c>
      <c r="G7" s="7">
        <v>3.0000000000000001E-3</v>
      </c>
      <c r="H7" s="2"/>
      <c r="I7" s="8">
        <v>0.25</v>
      </c>
      <c r="J7" s="8">
        <v>0.1</v>
      </c>
      <c r="K7" s="9">
        <v>7.4999999999999997E-2</v>
      </c>
      <c r="L7" s="9">
        <v>2.5000000000000001E-2</v>
      </c>
      <c r="M7" s="106">
        <v>5.0000000000000001E-3</v>
      </c>
      <c r="N7" s="66"/>
      <c r="O7" s="62" t="s">
        <v>12</v>
      </c>
      <c r="P7" s="112">
        <v>0.3</v>
      </c>
      <c r="Q7" s="112">
        <v>0.25</v>
      </c>
      <c r="R7" s="112">
        <v>0.2</v>
      </c>
      <c r="S7" s="112">
        <v>0.15</v>
      </c>
      <c r="T7" s="112">
        <v>0.06</v>
      </c>
    </row>
    <row r="8" spans="1:20" x14ac:dyDescent="0.3">
      <c r="A8" s="14">
        <v>1</v>
      </c>
      <c r="B8" s="7">
        <f>B7+($B$7*0.1)</f>
        <v>2.1999999999999999E-2</v>
      </c>
      <c r="C8" s="7">
        <f>C7+($C$7*0.1)</f>
        <v>0.12936</v>
      </c>
      <c r="D8" s="70">
        <f>D7+($D$7*0.1)</f>
        <v>8.4589999999999999E-2</v>
      </c>
      <c r="E8" s="70">
        <v>6.8750000000000006E-2</v>
      </c>
      <c r="F8" s="7">
        <f>F7+($F$7*0.1)</f>
        <v>2.1999999999999999E-2</v>
      </c>
      <c r="G8" s="7">
        <f>G7+($G$7*0.1)</f>
        <v>3.3E-3</v>
      </c>
      <c r="H8" s="2"/>
      <c r="I8" s="8">
        <f>I7+2.5%</f>
        <v>0.27500000000000002</v>
      </c>
      <c r="J8" s="8">
        <f>J7+1%</f>
        <v>0.11</v>
      </c>
      <c r="K8" s="9">
        <f>K7+0.75%</f>
        <v>8.249999999999999E-2</v>
      </c>
      <c r="L8" s="9">
        <f>L7+0.25%</f>
        <v>2.75E-2</v>
      </c>
      <c r="M8" s="106">
        <f>M7+($M$7*0.1)</f>
        <v>5.4999999999999997E-3</v>
      </c>
      <c r="N8" s="66"/>
      <c r="O8" s="61" t="s">
        <v>13</v>
      </c>
      <c r="P8" s="112">
        <v>0.75</v>
      </c>
      <c r="Q8" s="112">
        <v>0.45</v>
      </c>
      <c r="R8" s="112">
        <v>0.3</v>
      </c>
      <c r="S8" s="112">
        <v>0.15</v>
      </c>
      <c r="T8" s="113"/>
    </row>
    <row r="9" spans="1:20" x14ac:dyDescent="0.3">
      <c r="A9" s="14">
        <v>2</v>
      </c>
      <c r="B9" s="7">
        <f>B8+($B$7*0.1)</f>
        <v>2.4E-2</v>
      </c>
      <c r="C9" s="7">
        <f t="shared" ref="C9:C24" si="0">C8+($C$7*0.1)</f>
        <v>0.14112</v>
      </c>
      <c r="D9" s="70">
        <f t="shared" ref="D9:D23" si="1">D8+($D$7*0.1)</f>
        <v>9.2280000000000001E-2</v>
      </c>
      <c r="E9" s="70">
        <v>7.4999999999999997E-2</v>
      </c>
      <c r="F9" s="7">
        <f t="shared" ref="F9:F72" si="2">F8+($F$7*0.1)</f>
        <v>2.4E-2</v>
      </c>
      <c r="G9" s="7">
        <f t="shared" ref="G9:G72" si="3">G8+($G$7*0.1)</f>
        <v>3.5999999999999999E-3</v>
      </c>
      <c r="H9" s="2"/>
      <c r="I9" s="8">
        <f>I8+2.5%</f>
        <v>0.30000000000000004</v>
      </c>
      <c r="J9" s="8">
        <f t="shared" ref="J9:J47" si="4">J8+1%</f>
        <v>0.12</v>
      </c>
      <c r="K9" s="9">
        <f t="shared" ref="K9:K51" si="5">K8+0.75%</f>
        <v>0.09</v>
      </c>
      <c r="L9" s="9">
        <f t="shared" ref="L9:L72" si="6">L8+0.25%</f>
        <v>0.03</v>
      </c>
      <c r="M9" s="106">
        <f t="shared" ref="M9:M72" si="7">M8+($M$7*0.1)</f>
        <v>6.0000000000000001E-3</v>
      </c>
      <c r="N9" s="66"/>
      <c r="O9" s="61" t="s">
        <v>14</v>
      </c>
      <c r="P9" s="112">
        <v>0.7</v>
      </c>
      <c r="Q9" s="112">
        <v>0.45</v>
      </c>
      <c r="R9" s="112">
        <v>0.3</v>
      </c>
      <c r="S9" s="112">
        <v>0.18</v>
      </c>
      <c r="T9" s="113"/>
    </row>
    <row r="10" spans="1:20" x14ac:dyDescent="0.3">
      <c r="A10" s="14">
        <v>3</v>
      </c>
      <c r="B10" s="7">
        <f>B9+($B$7*0.1)</f>
        <v>2.6000000000000002E-2</v>
      </c>
      <c r="C10" s="7">
        <f t="shared" si="0"/>
        <v>0.15287999999999999</v>
      </c>
      <c r="D10" s="70">
        <f t="shared" si="1"/>
        <v>9.9970000000000003E-2</v>
      </c>
      <c r="E10" s="70">
        <v>8.1250000000000003E-2</v>
      </c>
      <c r="F10" s="7">
        <f t="shared" si="2"/>
        <v>2.6000000000000002E-2</v>
      </c>
      <c r="G10" s="7">
        <f t="shared" si="3"/>
        <v>3.8999999999999998E-3</v>
      </c>
      <c r="H10" s="2"/>
      <c r="I10" s="8">
        <f t="shared" ref="I10:I24" si="8">I9+2.5%</f>
        <v>0.32500000000000007</v>
      </c>
      <c r="J10" s="8">
        <f t="shared" si="4"/>
        <v>0.13</v>
      </c>
      <c r="K10" s="9">
        <f t="shared" si="5"/>
        <v>9.7500000000000003E-2</v>
      </c>
      <c r="L10" s="9">
        <f t="shared" si="6"/>
        <v>3.2500000000000001E-2</v>
      </c>
      <c r="M10" s="106">
        <f t="shared" si="7"/>
        <v>6.5000000000000006E-3</v>
      </c>
      <c r="N10" s="66"/>
      <c r="O10" s="61" t="s">
        <v>15</v>
      </c>
      <c r="P10" s="112">
        <v>0.7</v>
      </c>
      <c r="Q10" s="114"/>
      <c r="R10" s="115"/>
      <c r="S10" s="114"/>
      <c r="T10" s="114"/>
    </row>
    <row r="11" spans="1:20" x14ac:dyDescent="0.3">
      <c r="A11" s="14">
        <v>4</v>
      </c>
      <c r="B11" s="7">
        <f t="shared" ref="B11:B74" si="9">B10+($B$7*0.1)</f>
        <v>2.8000000000000004E-2</v>
      </c>
      <c r="C11" s="7">
        <f t="shared" si="0"/>
        <v>0.16463999999999998</v>
      </c>
      <c r="D11" s="70">
        <f t="shared" si="1"/>
        <v>0.10766000000000001</v>
      </c>
      <c r="E11" s="70">
        <v>8.7499999999999994E-2</v>
      </c>
      <c r="F11" s="7">
        <f t="shared" si="2"/>
        <v>2.8000000000000004E-2</v>
      </c>
      <c r="G11" s="7">
        <f t="shared" si="3"/>
        <v>4.1999999999999997E-3</v>
      </c>
      <c r="H11" s="2"/>
      <c r="I11" s="8">
        <f t="shared" si="8"/>
        <v>0.35000000000000009</v>
      </c>
      <c r="J11" s="8">
        <f t="shared" si="4"/>
        <v>0.14000000000000001</v>
      </c>
      <c r="K11" s="9">
        <f t="shared" si="5"/>
        <v>0.10500000000000001</v>
      </c>
      <c r="L11" s="9">
        <f t="shared" si="6"/>
        <v>3.5000000000000003E-2</v>
      </c>
      <c r="M11" s="7">
        <f t="shared" si="7"/>
        <v>7.000000000000001E-3</v>
      </c>
      <c r="N11" s="66"/>
    </row>
    <row r="12" spans="1:20" x14ac:dyDescent="0.3">
      <c r="A12" s="14">
        <v>5</v>
      </c>
      <c r="B12" s="7">
        <f t="shared" si="9"/>
        <v>3.0000000000000006E-2</v>
      </c>
      <c r="C12" s="7">
        <f t="shared" si="0"/>
        <v>0.17639999999999997</v>
      </c>
      <c r="D12" s="70">
        <f t="shared" si="1"/>
        <v>0.11535000000000001</v>
      </c>
      <c r="E12" s="70">
        <v>9.375E-2</v>
      </c>
      <c r="F12" s="7">
        <f t="shared" si="2"/>
        <v>3.0000000000000006E-2</v>
      </c>
      <c r="G12" s="7">
        <f t="shared" si="3"/>
        <v>4.4999999999999997E-3</v>
      </c>
      <c r="H12" s="2"/>
      <c r="I12" s="8">
        <f t="shared" si="8"/>
        <v>0.37500000000000011</v>
      </c>
      <c r="J12" s="8">
        <f t="shared" si="4"/>
        <v>0.15000000000000002</v>
      </c>
      <c r="K12" s="9">
        <f t="shared" si="5"/>
        <v>0.11250000000000002</v>
      </c>
      <c r="L12" s="9">
        <f t="shared" si="6"/>
        <v>3.7500000000000006E-2</v>
      </c>
      <c r="M12" s="7">
        <f t="shared" si="7"/>
        <v>7.5000000000000015E-3</v>
      </c>
      <c r="N12" s="66"/>
      <c r="Q12" s="25"/>
      <c r="R12" s="25"/>
      <c r="S12" s="25"/>
    </row>
    <row r="13" spans="1:20" x14ac:dyDescent="0.3">
      <c r="A13" s="14">
        <v>6</v>
      </c>
      <c r="B13" s="7">
        <f t="shared" si="9"/>
        <v>3.2000000000000008E-2</v>
      </c>
      <c r="C13" s="7">
        <f t="shared" si="0"/>
        <v>0.18815999999999997</v>
      </c>
      <c r="D13" s="70">
        <f t="shared" si="1"/>
        <v>0.12304000000000001</v>
      </c>
      <c r="E13" s="70">
        <v>0.1</v>
      </c>
      <c r="F13" s="7">
        <f t="shared" si="2"/>
        <v>3.2000000000000008E-2</v>
      </c>
      <c r="G13" s="7">
        <f t="shared" si="3"/>
        <v>4.7999999999999996E-3</v>
      </c>
      <c r="H13" s="2"/>
      <c r="I13" s="8">
        <f t="shared" si="8"/>
        <v>0.40000000000000013</v>
      </c>
      <c r="J13" s="8">
        <f t="shared" si="4"/>
        <v>0.16000000000000003</v>
      </c>
      <c r="K13" s="9">
        <f t="shared" si="5"/>
        <v>0.12000000000000002</v>
      </c>
      <c r="L13" s="9">
        <f t="shared" si="6"/>
        <v>4.0000000000000008E-2</v>
      </c>
      <c r="M13" s="7">
        <f t="shared" si="7"/>
        <v>8.0000000000000019E-3</v>
      </c>
      <c r="N13" s="66"/>
      <c r="O13" s="61" t="s">
        <v>48</v>
      </c>
      <c r="P13" s="61" t="s">
        <v>69</v>
      </c>
      <c r="Q13" s="122" t="s">
        <v>68</v>
      </c>
      <c r="R13" s="122"/>
    </row>
    <row r="14" spans="1:20" x14ac:dyDescent="0.3">
      <c r="A14" s="14">
        <v>7</v>
      </c>
      <c r="B14" s="7">
        <f t="shared" si="9"/>
        <v>3.4000000000000009E-2</v>
      </c>
      <c r="C14" s="7">
        <f t="shared" si="0"/>
        <v>0.19991999999999996</v>
      </c>
      <c r="D14" s="70">
        <f t="shared" si="1"/>
        <v>0.13073000000000001</v>
      </c>
      <c r="E14" s="70">
        <v>0.10625</v>
      </c>
      <c r="F14" s="7">
        <f t="shared" si="2"/>
        <v>3.4000000000000009E-2</v>
      </c>
      <c r="G14" s="7">
        <f t="shared" si="3"/>
        <v>5.0999999999999995E-3</v>
      </c>
      <c r="H14" s="2"/>
      <c r="I14" s="8">
        <f t="shared" si="8"/>
        <v>0.42500000000000016</v>
      </c>
      <c r="J14" s="8">
        <f t="shared" si="4"/>
        <v>0.17000000000000004</v>
      </c>
      <c r="K14" s="9">
        <f t="shared" si="5"/>
        <v>0.12750000000000003</v>
      </c>
      <c r="L14" s="9">
        <f t="shared" si="6"/>
        <v>4.250000000000001E-2</v>
      </c>
      <c r="M14" s="7">
        <f t="shared" si="7"/>
        <v>8.5000000000000023E-3</v>
      </c>
      <c r="N14" s="66"/>
      <c r="O14" s="61">
        <v>1</v>
      </c>
      <c r="P14" s="116">
        <v>1</v>
      </c>
      <c r="Q14" s="121" t="s">
        <v>49</v>
      </c>
      <c r="R14" s="121"/>
    </row>
    <row r="15" spans="1:20" x14ac:dyDescent="0.3">
      <c r="A15" s="14">
        <v>8</v>
      </c>
      <c r="B15" s="7">
        <f t="shared" si="9"/>
        <v>3.6000000000000011E-2</v>
      </c>
      <c r="C15" s="7">
        <f t="shared" si="0"/>
        <v>0.21167999999999995</v>
      </c>
      <c r="D15" s="70">
        <f t="shared" si="1"/>
        <v>0.13842000000000002</v>
      </c>
      <c r="E15" s="70">
        <v>0.1125</v>
      </c>
      <c r="F15" s="7">
        <f t="shared" si="2"/>
        <v>3.6000000000000011E-2</v>
      </c>
      <c r="G15" s="7">
        <f t="shared" si="3"/>
        <v>5.3999999999999994E-3</v>
      </c>
      <c r="H15" s="2"/>
      <c r="I15" s="8">
        <f t="shared" si="8"/>
        <v>0.45000000000000018</v>
      </c>
      <c r="J15" s="8">
        <f t="shared" si="4"/>
        <v>0.18000000000000005</v>
      </c>
      <c r="K15" s="9">
        <f t="shared" si="5"/>
        <v>0.13500000000000004</v>
      </c>
      <c r="L15" s="9">
        <f t="shared" si="6"/>
        <v>4.5000000000000012E-2</v>
      </c>
      <c r="M15" s="7">
        <f t="shared" si="7"/>
        <v>9.0000000000000028E-3</v>
      </c>
      <c r="N15" s="66"/>
      <c r="O15" s="61">
        <v>2</v>
      </c>
      <c r="P15" s="116">
        <v>1</v>
      </c>
      <c r="Q15" s="121" t="s">
        <v>49</v>
      </c>
      <c r="R15" s="121"/>
    </row>
    <row r="16" spans="1:20" x14ac:dyDescent="0.3">
      <c r="A16" s="14">
        <v>9</v>
      </c>
      <c r="B16" s="7">
        <f t="shared" si="9"/>
        <v>3.8000000000000013E-2</v>
      </c>
      <c r="C16" s="7">
        <f t="shared" si="0"/>
        <v>0.22343999999999994</v>
      </c>
      <c r="D16" s="70">
        <f t="shared" si="1"/>
        <v>0.14611000000000002</v>
      </c>
      <c r="E16" s="70">
        <v>0.11874999999999999</v>
      </c>
      <c r="F16" s="7">
        <f t="shared" si="2"/>
        <v>3.8000000000000013E-2</v>
      </c>
      <c r="G16" s="7">
        <f t="shared" si="3"/>
        <v>5.6999999999999993E-3</v>
      </c>
      <c r="H16" s="2"/>
      <c r="I16" s="8">
        <f t="shared" si="8"/>
        <v>0.4750000000000002</v>
      </c>
      <c r="J16" s="8">
        <f t="shared" si="4"/>
        <v>0.19000000000000006</v>
      </c>
      <c r="K16" s="9">
        <f t="shared" si="5"/>
        <v>0.14250000000000004</v>
      </c>
      <c r="L16" s="9">
        <f t="shared" si="6"/>
        <v>4.7500000000000014E-2</v>
      </c>
      <c r="M16" s="7">
        <f t="shared" si="7"/>
        <v>9.5000000000000032E-3</v>
      </c>
      <c r="N16" s="66"/>
      <c r="O16" s="61">
        <v>3</v>
      </c>
      <c r="P16" s="116">
        <v>1</v>
      </c>
      <c r="Q16" s="121" t="s">
        <v>49</v>
      </c>
      <c r="R16" s="121"/>
    </row>
    <row r="17" spans="1:18" x14ac:dyDescent="0.3">
      <c r="A17" s="14">
        <v>10</v>
      </c>
      <c r="B17" s="7">
        <f t="shared" si="9"/>
        <v>4.0000000000000015E-2</v>
      </c>
      <c r="C17" s="7">
        <f t="shared" si="0"/>
        <v>0.23519999999999994</v>
      </c>
      <c r="D17" s="70">
        <f t="shared" si="1"/>
        <v>0.15380000000000002</v>
      </c>
      <c r="E17" s="70">
        <v>0.125</v>
      </c>
      <c r="F17" s="7">
        <f t="shared" si="2"/>
        <v>4.0000000000000015E-2</v>
      </c>
      <c r="G17" s="7">
        <f t="shared" si="3"/>
        <v>5.9999999999999993E-3</v>
      </c>
      <c r="H17" s="2"/>
      <c r="I17" s="8">
        <f t="shared" si="8"/>
        <v>0.50000000000000022</v>
      </c>
      <c r="J17" s="8">
        <f t="shared" si="4"/>
        <v>0.20000000000000007</v>
      </c>
      <c r="K17" s="9">
        <f t="shared" si="5"/>
        <v>0.15000000000000005</v>
      </c>
      <c r="L17" s="9">
        <f t="shared" si="6"/>
        <v>5.0000000000000017E-2</v>
      </c>
      <c r="M17" s="7">
        <f t="shared" si="7"/>
        <v>1.0000000000000004E-2</v>
      </c>
      <c r="N17" s="66"/>
      <c r="O17" s="61">
        <v>4</v>
      </c>
      <c r="P17" s="116">
        <v>1</v>
      </c>
      <c r="Q17" s="121" t="s">
        <v>49</v>
      </c>
      <c r="R17" s="121"/>
    </row>
    <row r="18" spans="1:18" x14ac:dyDescent="0.3">
      <c r="A18" s="14">
        <v>11</v>
      </c>
      <c r="B18" s="7">
        <f t="shared" si="9"/>
        <v>4.2000000000000016E-2</v>
      </c>
      <c r="C18" s="7">
        <f t="shared" si="0"/>
        <v>0.24695999999999993</v>
      </c>
      <c r="D18" s="70">
        <f t="shared" si="1"/>
        <v>0.16149000000000002</v>
      </c>
      <c r="E18" s="70">
        <v>0.13125000000000001</v>
      </c>
      <c r="F18" s="7">
        <f t="shared" si="2"/>
        <v>4.2000000000000016E-2</v>
      </c>
      <c r="G18" s="7">
        <f t="shared" si="3"/>
        <v>6.2999999999999992E-3</v>
      </c>
      <c r="H18" s="2"/>
      <c r="I18" s="8">
        <f t="shared" si="8"/>
        <v>0.52500000000000024</v>
      </c>
      <c r="J18" s="8">
        <f t="shared" si="4"/>
        <v>0.21000000000000008</v>
      </c>
      <c r="K18" s="9">
        <f t="shared" si="5"/>
        <v>0.15750000000000006</v>
      </c>
      <c r="L18" s="9">
        <f t="shared" si="6"/>
        <v>5.2500000000000019E-2</v>
      </c>
      <c r="M18" s="7">
        <f t="shared" si="7"/>
        <v>1.0500000000000004E-2</v>
      </c>
      <c r="N18" s="66"/>
      <c r="O18" s="61">
        <v>5</v>
      </c>
      <c r="P18" s="116">
        <v>1</v>
      </c>
      <c r="Q18" s="121" t="s">
        <v>49</v>
      </c>
      <c r="R18" s="121"/>
    </row>
    <row r="19" spans="1:18" x14ac:dyDescent="0.3">
      <c r="A19" s="14">
        <v>12</v>
      </c>
      <c r="B19" s="7">
        <f t="shared" si="9"/>
        <v>4.4000000000000018E-2</v>
      </c>
      <c r="C19" s="7">
        <f t="shared" si="0"/>
        <v>0.25871999999999995</v>
      </c>
      <c r="D19" s="70">
        <f t="shared" si="1"/>
        <v>0.16918000000000002</v>
      </c>
      <c r="E19" s="70">
        <v>0.13750000000000001</v>
      </c>
      <c r="F19" s="7">
        <f t="shared" si="2"/>
        <v>4.4000000000000018E-2</v>
      </c>
      <c r="G19" s="7">
        <f t="shared" si="3"/>
        <v>6.5999999999999991E-3</v>
      </c>
      <c r="H19" s="2"/>
      <c r="I19" s="8">
        <f t="shared" si="8"/>
        <v>0.55000000000000027</v>
      </c>
      <c r="J19" s="8">
        <f t="shared" si="4"/>
        <v>0.22000000000000008</v>
      </c>
      <c r="K19" s="9">
        <f t="shared" si="5"/>
        <v>0.16500000000000006</v>
      </c>
      <c r="L19" s="9">
        <f t="shared" si="6"/>
        <v>5.5000000000000021E-2</v>
      </c>
      <c r="M19" s="7">
        <f t="shared" si="7"/>
        <v>1.1000000000000005E-2</v>
      </c>
      <c r="N19" s="66"/>
      <c r="O19" s="61">
        <v>6</v>
      </c>
      <c r="P19" s="116">
        <v>0.9</v>
      </c>
      <c r="Q19" s="121" t="s">
        <v>50</v>
      </c>
      <c r="R19" s="121"/>
    </row>
    <row r="20" spans="1:18" x14ac:dyDescent="0.3">
      <c r="A20" s="14">
        <v>13</v>
      </c>
      <c r="B20" s="7">
        <f t="shared" si="9"/>
        <v>4.600000000000002E-2</v>
      </c>
      <c r="C20" s="7">
        <f t="shared" si="0"/>
        <v>0.27047999999999994</v>
      </c>
      <c r="D20" s="70">
        <f t="shared" si="1"/>
        <v>0.17687000000000003</v>
      </c>
      <c r="E20" s="70">
        <v>0.14374999999999999</v>
      </c>
      <c r="F20" s="7">
        <f t="shared" si="2"/>
        <v>4.600000000000002E-2</v>
      </c>
      <c r="G20" s="7">
        <f t="shared" si="3"/>
        <v>6.899999999999999E-3</v>
      </c>
      <c r="H20" s="2"/>
      <c r="I20" s="8">
        <f t="shared" si="8"/>
        <v>0.57500000000000029</v>
      </c>
      <c r="J20" s="8">
        <f t="shared" si="4"/>
        <v>0.23000000000000009</v>
      </c>
      <c r="K20" s="9">
        <f t="shared" si="5"/>
        <v>0.17250000000000007</v>
      </c>
      <c r="L20" s="9">
        <f t="shared" si="6"/>
        <v>5.7500000000000023E-2</v>
      </c>
      <c r="M20" s="7">
        <f t="shared" si="7"/>
        <v>1.1500000000000005E-2</v>
      </c>
      <c r="N20" s="66"/>
      <c r="O20" s="61">
        <v>7</v>
      </c>
      <c r="P20" s="116">
        <v>0.8</v>
      </c>
      <c r="Q20" s="121" t="s">
        <v>51</v>
      </c>
      <c r="R20" s="121"/>
    </row>
    <row r="21" spans="1:18" x14ac:dyDescent="0.3">
      <c r="A21" s="14">
        <v>14</v>
      </c>
      <c r="B21" s="7">
        <f t="shared" si="9"/>
        <v>4.8000000000000022E-2</v>
      </c>
      <c r="C21" s="7">
        <f t="shared" si="0"/>
        <v>0.28223999999999994</v>
      </c>
      <c r="D21" s="70">
        <f t="shared" si="1"/>
        <v>0.18456000000000003</v>
      </c>
      <c r="E21" s="70">
        <v>0.15</v>
      </c>
      <c r="F21" s="7">
        <f t="shared" si="2"/>
        <v>4.8000000000000022E-2</v>
      </c>
      <c r="G21" s="7">
        <f t="shared" si="3"/>
        <v>7.1999999999999989E-3</v>
      </c>
      <c r="H21" s="2"/>
      <c r="I21" s="8">
        <f t="shared" si="8"/>
        <v>0.60000000000000031</v>
      </c>
      <c r="J21" s="8">
        <f t="shared" si="4"/>
        <v>0.2400000000000001</v>
      </c>
      <c r="K21" s="9">
        <f t="shared" si="5"/>
        <v>0.18000000000000008</v>
      </c>
      <c r="L21" s="9">
        <f t="shared" si="6"/>
        <v>6.0000000000000026E-2</v>
      </c>
      <c r="M21" s="7">
        <f t="shared" si="7"/>
        <v>1.2000000000000005E-2</v>
      </c>
      <c r="N21" s="66"/>
      <c r="O21" s="61">
        <v>8</v>
      </c>
      <c r="P21" s="116">
        <v>0.7</v>
      </c>
      <c r="Q21" s="121" t="s">
        <v>50</v>
      </c>
      <c r="R21" s="121"/>
    </row>
    <row r="22" spans="1:18" x14ac:dyDescent="0.3">
      <c r="A22" s="14">
        <v>15</v>
      </c>
      <c r="B22" s="7">
        <f t="shared" si="9"/>
        <v>5.0000000000000024E-2</v>
      </c>
      <c r="C22" s="7">
        <f t="shared" si="0"/>
        <v>0.29399999999999993</v>
      </c>
      <c r="D22" s="70">
        <f t="shared" si="1"/>
        <v>0.19225000000000003</v>
      </c>
      <c r="E22" s="70">
        <v>0.15625</v>
      </c>
      <c r="F22" s="7">
        <f t="shared" si="2"/>
        <v>5.0000000000000024E-2</v>
      </c>
      <c r="G22" s="7">
        <f t="shared" si="3"/>
        <v>7.4999999999999989E-3</v>
      </c>
      <c r="H22" s="2"/>
      <c r="I22" s="8">
        <f t="shared" si="8"/>
        <v>0.62500000000000033</v>
      </c>
      <c r="J22" s="8">
        <f t="shared" si="4"/>
        <v>0.25000000000000011</v>
      </c>
      <c r="K22" s="9">
        <f t="shared" si="5"/>
        <v>0.18750000000000008</v>
      </c>
      <c r="L22" s="9">
        <f t="shared" si="6"/>
        <v>6.2500000000000028E-2</v>
      </c>
      <c r="M22" s="7">
        <f t="shared" si="7"/>
        <v>1.2500000000000006E-2</v>
      </c>
      <c r="N22" s="66"/>
      <c r="O22" s="61">
        <v>9</v>
      </c>
      <c r="P22" s="116">
        <v>0.6</v>
      </c>
      <c r="Q22" s="121" t="s">
        <v>52</v>
      </c>
      <c r="R22" s="121"/>
    </row>
    <row r="23" spans="1:18" x14ac:dyDescent="0.3">
      <c r="A23" s="14">
        <v>16</v>
      </c>
      <c r="B23" s="7">
        <f t="shared" si="9"/>
        <v>5.2000000000000025E-2</v>
      </c>
      <c r="C23" s="7">
        <f t="shared" si="0"/>
        <v>0.30575999999999992</v>
      </c>
      <c r="D23" s="70">
        <f t="shared" si="1"/>
        <v>0.19994000000000003</v>
      </c>
      <c r="E23" s="70">
        <v>0.16250000000000001</v>
      </c>
      <c r="F23" s="7">
        <f t="shared" si="2"/>
        <v>5.2000000000000025E-2</v>
      </c>
      <c r="G23" s="7">
        <f t="shared" si="3"/>
        <v>7.7999999999999988E-3</v>
      </c>
      <c r="H23" s="2"/>
      <c r="I23" s="8">
        <f t="shared" si="8"/>
        <v>0.65000000000000036</v>
      </c>
      <c r="J23" s="8">
        <f t="shared" si="4"/>
        <v>0.26000000000000012</v>
      </c>
      <c r="K23" s="9">
        <f t="shared" si="5"/>
        <v>0.19500000000000009</v>
      </c>
      <c r="L23" s="9">
        <f t="shared" si="6"/>
        <v>6.500000000000003E-2</v>
      </c>
      <c r="M23" s="7">
        <f t="shared" si="7"/>
        <v>1.3000000000000006E-2</v>
      </c>
      <c r="N23" s="66"/>
      <c r="O23" s="61">
        <v>10</v>
      </c>
      <c r="P23" s="116">
        <v>0.5</v>
      </c>
      <c r="Q23" s="121" t="s">
        <v>53</v>
      </c>
      <c r="R23" s="121"/>
    </row>
    <row r="24" spans="1:18" x14ac:dyDescent="0.3">
      <c r="A24" s="14">
        <v>17</v>
      </c>
      <c r="B24" s="7">
        <f t="shared" si="9"/>
        <v>5.4000000000000027E-2</v>
      </c>
      <c r="C24" s="7">
        <f t="shared" si="0"/>
        <v>0.31751999999999991</v>
      </c>
      <c r="D24" s="70">
        <f>D23+($D$7*0.1)</f>
        <v>0.20763000000000004</v>
      </c>
      <c r="E24" s="70">
        <v>0.16875000000000001</v>
      </c>
      <c r="F24" s="7">
        <f t="shared" si="2"/>
        <v>5.4000000000000027E-2</v>
      </c>
      <c r="G24" s="7">
        <f t="shared" si="3"/>
        <v>8.0999999999999996E-3</v>
      </c>
      <c r="H24" s="2"/>
      <c r="I24" s="8">
        <f t="shared" si="8"/>
        <v>0.67500000000000038</v>
      </c>
      <c r="J24" s="8">
        <f t="shared" si="4"/>
        <v>0.27000000000000013</v>
      </c>
      <c r="K24" s="9">
        <f t="shared" si="5"/>
        <v>0.2025000000000001</v>
      </c>
      <c r="L24" s="9">
        <f t="shared" si="6"/>
        <v>6.7500000000000032E-2</v>
      </c>
      <c r="M24" s="7">
        <f t="shared" si="7"/>
        <v>1.3500000000000007E-2</v>
      </c>
      <c r="N24" s="66"/>
      <c r="O24" s="61">
        <v>11</v>
      </c>
      <c r="P24" s="116">
        <v>0.4</v>
      </c>
      <c r="Q24" s="121" t="s">
        <v>54</v>
      </c>
      <c r="R24" s="121"/>
    </row>
    <row r="25" spans="1:18" x14ac:dyDescent="0.3">
      <c r="A25" s="14">
        <v>18</v>
      </c>
      <c r="B25" s="7">
        <f t="shared" si="9"/>
        <v>5.6000000000000029E-2</v>
      </c>
      <c r="C25" s="64"/>
      <c r="D25" s="71">
        <v>0.21540000000000001</v>
      </c>
      <c r="E25" s="70">
        <v>0.17499999999999999</v>
      </c>
      <c r="F25" s="7">
        <f t="shared" si="2"/>
        <v>5.6000000000000029E-2</v>
      </c>
      <c r="G25" s="7">
        <f t="shared" si="3"/>
        <v>8.3999999999999995E-3</v>
      </c>
      <c r="H25" s="2"/>
      <c r="I25" s="26">
        <f>I24+2.5%</f>
        <v>0.7000000000000004</v>
      </c>
      <c r="J25" s="8">
        <f t="shared" si="4"/>
        <v>0.28000000000000014</v>
      </c>
      <c r="K25" s="9">
        <f t="shared" si="5"/>
        <v>0.2100000000000001</v>
      </c>
      <c r="L25" s="9">
        <f t="shared" si="6"/>
        <v>7.0000000000000034E-2</v>
      </c>
      <c r="M25" s="7">
        <f t="shared" si="7"/>
        <v>1.4000000000000007E-2</v>
      </c>
      <c r="N25" s="66"/>
      <c r="O25" s="61">
        <v>12</v>
      </c>
      <c r="P25" s="116">
        <v>0.3</v>
      </c>
      <c r="Q25" s="121" t="s">
        <v>55</v>
      </c>
      <c r="R25" s="121"/>
    </row>
    <row r="26" spans="1:18" x14ac:dyDescent="0.3">
      <c r="A26" s="14">
        <v>19</v>
      </c>
      <c r="B26" s="7">
        <f t="shared" si="9"/>
        <v>5.8000000000000031E-2</v>
      </c>
      <c r="C26" s="13"/>
      <c r="D26" s="70">
        <f t="shared" ref="D26:D36" si="10">D25+($D$7*0.1)</f>
        <v>0.22309000000000001</v>
      </c>
      <c r="E26" s="70">
        <v>0.18124999999999999</v>
      </c>
      <c r="F26" s="7">
        <f t="shared" si="2"/>
        <v>5.8000000000000031E-2</v>
      </c>
      <c r="G26" s="7">
        <f t="shared" si="3"/>
        <v>8.6999999999999994E-3</v>
      </c>
      <c r="H26" s="2"/>
      <c r="I26" s="8">
        <f>I25+0.5%</f>
        <v>0.7050000000000004</v>
      </c>
      <c r="J26" s="8">
        <f t="shared" si="4"/>
        <v>0.29000000000000015</v>
      </c>
      <c r="K26" s="9">
        <f t="shared" si="5"/>
        <v>0.21750000000000011</v>
      </c>
      <c r="L26" s="9">
        <f t="shared" si="6"/>
        <v>7.2500000000000037E-2</v>
      </c>
      <c r="M26" s="7">
        <f t="shared" si="7"/>
        <v>1.4500000000000008E-2</v>
      </c>
      <c r="N26" s="66"/>
      <c r="O26" s="61">
        <v>13</v>
      </c>
      <c r="P26" s="116">
        <v>0.2</v>
      </c>
      <c r="Q26" s="121" t="s">
        <v>56</v>
      </c>
      <c r="R26" s="121"/>
    </row>
    <row r="27" spans="1:18" x14ac:dyDescent="0.3">
      <c r="A27" s="14">
        <v>20</v>
      </c>
      <c r="B27" s="7">
        <f t="shared" si="9"/>
        <v>6.0000000000000032E-2</v>
      </c>
      <c r="C27" s="13"/>
      <c r="D27" s="70">
        <f t="shared" si="10"/>
        <v>0.23078000000000001</v>
      </c>
      <c r="E27" s="70">
        <v>0.1875</v>
      </c>
      <c r="F27" s="7">
        <f t="shared" si="2"/>
        <v>6.0000000000000032E-2</v>
      </c>
      <c r="G27" s="7">
        <f t="shared" si="3"/>
        <v>8.9999999999999993E-3</v>
      </c>
      <c r="H27" s="2"/>
      <c r="I27" s="8">
        <f t="shared" ref="I27:I65" si="11">I26+0.5%</f>
        <v>0.71000000000000041</v>
      </c>
      <c r="J27" s="8">
        <f t="shared" si="4"/>
        <v>0.30000000000000016</v>
      </c>
      <c r="K27" s="9">
        <f t="shared" si="5"/>
        <v>0.22500000000000012</v>
      </c>
      <c r="L27" s="9">
        <f t="shared" si="6"/>
        <v>7.5000000000000039E-2</v>
      </c>
      <c r="M27" s="7">
        <f t="shared" si="7"/>
        <v>1.5000000000000008E-2</v>
      </c>
      <c r="N27" s="66"/>
      <c r="O27" s="61">
        <v>14</v>
      </c>
      <c r="P27" s="116">
        <v>0.15</v>
      </c>
      <c r="Q27" s="121" t="s">
        <v>57</v>
      </c>
      <c r="R27" s="121"/>
    </row>
    <row r="28" spans="1:18" x14ac:dyDescent="0.3">
      <c r="A28" s="14">
        <v>21</v>
      </c>
      <c r="B28" s="7">
        <f t="shared" si="9"/>
        <v>6.2000000000000034E-2</v>
      </c>
      <c r="C28" s="64"/>
      <c r="D28" s="70">
        <f t="shared" si="10"/>
        <v>0.23847000000000002</v>
      </c>
      <c r="E28" s="70">
        <v>0.19375000000000001</v>
      </c>
      <c r="F28" s="7">
        <f t="shared" si="2"/>
        <v>6.2000000000000034E-2</v>
      </c>
      <c r="G28" s="7">
        <f t="shared" si="3"/>
        <v>9.2999999999999992E-3</v>
      </c>
      <c r="H28" s="2"/>
      <c r="I28" s="8">
        <f t="shared" si="11"/>
        <v>0.71500000000000041</v>
      </c>
      <c r="J28" s="8">
        <f t="shared" si="4"/>
        <v>0.31000000000000016</v>
      </c>
      <c r="K28" s="9">
        <f t="shared" si="5"/>
        <v>0.23250000000000012</v>
      </c>
      <c r="L28" s="9">
        <f t="shared" si="6"/>
        <v>7.7500000000000041E-2</v>
      </c>
      <c r="M28" s="7">
        <f t="shared" si="7"/>
        <v>1.5500000000000009E-2</v>
      </c>
      <c r="N28" s="66"/>
      <c r="O28" s="61">
        <v>15</v>
      </c>
      <c r="P28" s="116">
        <v>0.1</v>
      </c>
      <c r="Q28" s="121" t="s">
        <v>58</v>
      </c>
      <c r="R28" s="121"/>
    </row>
    <row r="29" spans="1:18" x14ac:dyDescent="0.3">
      <c r="A29" s="14">
        <v>22</v>
      </c>
      <c r="B29" s="7">
        <f t="shared" si="9"/>
        <v>6.4000000000000029E-2</v>
      </c>
      <c r="C29" s="13"/>
      <c r="D29" s="70">
        <f t="shared" si="10"/>
        <v>0.24616000000000002</v>
      </c>
      <c r="E29" s="70">
        <v>0.2</v>
      </c>
      <c r="F29" s="7">
        <f t="shared" si="2"/>
        <v>6.4000000000000029E-2</v>
      </c>
      <c r="G29" s="7">
        <f t="shared" si="3"/>
        <v>9.5999999999999992E-3</v>
      </c>
      <c r="H29" s="2"/>
      <c r="I29" s="8">
        <f t="shared" si="11"/>
        <v>0.72000000000000042</v>
      </c>
      <c r="J29" s="8">
        <f t="shared" si="4"/>
        <v>0.32000000000000017</v>
      </c>
      <c r="K29" s="9">
        <f t="shared" si="5"/>
        <v>0.24000000000000013</v>
      </c>
      <c r="L29" s="9">
        <f t="shared" si="6"/>
        <v>8.0000000000000043E-2</v>
      </c>
      <c r="M29" s="7">
        <f t="shared" si="7"/>
        <v>1.6000000000000007E-2</v>
      </c>
      <c r="N29" s="66"/>
    </row>
    <row r="30" spans="1:18" x14ac:dyDescent="0.3">
      <c r="A30" s="14">
        <v>23</v>
      </c>
      <c r="B30" s="7">
        <f t="shared" si="9"/>
        <v>6.6000000000000031E-2</v>
      </c>
      <c r="C30" s="13"/>
      <c r="D30" s="70">
        <f t="shared" si="10"/>
        <v>0.25385000000000002</v>
      </c>
      <c r="E30" s="70">
        <v>0.20624999999999999</v>
      </c>
      <c r="F30" s="7">
        <f t="shared" si="2"/>
        <v>6.6000000000000031E-2</v>
      </c>
      <c r="G30" s="7">
        <f t="shared" si="3"/>
        <v>9.8999999999999991E-3</v>
      </c>
      <c r="H30" s="2"/>
      <c r="I30" s="8">
        <f t="shared" si="11"/>
        <v>0.72500000000000042</v>
      </c>
      <c r="J30" s="8">
        <f t="shared" si="4"/>
        <v>0.33000000000000018</v>
      </c>
      <c r="K30" s="9">
        <f t="shared" si="5"/>
        <v>0.24750000000000014</v>
      </c>
      <c r="L30" s="9">
        <f t="shared" si="6"/>
        <v>8.2500000000000046E-2</v>
      </c>
      <c r="M30" s="7">
        <f t="shared" si="7"/>
        <v>1.6500000000000008E-2</v>
      </c>
      <c r="N30" s="66"/>
    </row>
    <row r="31" spans="1:18" x14ac:dyDescent="0.3">
      <c r="A31" s="14">
        <v>24</v>
      </c>
      <c r="B31" s="7">
        <f t="shared" si="9"/>
        <v>6.8000000000000033E-2</v>
      </c>
      <c r="C31" s="13"/>
      <c r="D31" s="71">
        <f t="shared" si="10"/>
        <v>0.26153999999999999</v>
      </c>
      <c r="E31" s="70">
        <v>0.21249999999999999</v>
      </c>
      <c r="F31" s="7">
        <f t="shared" si="2"/>
        <v>6.8000000000000033E-2</v>
      </c>
      <c r="G31" s="7">
        <f t="shared" si="3"/>
        <v>1.0199999999999999E-2</v>
      </c>
      <c r="H31" s="2"/>
      <c r="I31" s="8">
        <f t="shared" si="11"/>
        <v>0.73000000000000043</v>
      </c>
      <c r="J31" s="8">
        <f t="shared" si="4"/>
        <v>0.34000000000000019</v>
      </c>
      <c r="K31" s="9">
        <f t="shared" si="5"/>
        <v>0.25500000000000012</v>
      </c>
      <c r="L31" s="9">
        <f t="shared" si="6"/>
        <v>8.5000000000000048E-2</v>
      </c>
      <c r="M31" s="7">
        <f t="shared" si="7"/>
        <v>1.7000000000000008E-2</v>
      </c>
      <c r="N31" s="66"/>
    </row>
    <row r="32" spans="1:18" x14ac:dyDescent="0.3">
      <c r="A32" s="14">
        <v>25</v>
      </c>
      <c r="B32" s="7">
        <f t="shared" si="9"/>
        <v>7.0000000000000034E-2</v>
      </c>
      <c r="C32" s="13"/>
      <c r="D32" s="70">
        <f t="shared" si="10"/>
        <v>0.26922999999999997</v>
      </c>
      <c r="E32" s="70">
        <v>0.21875</v>
      </c>
      <c r="F32" s="7">
        <f t="shared" si="2"/>
        <v>7.0000000000000034E-2</v>
      </c>
      <c r="G32" s="7">
        <f t="shared" si="3"/>
        <v>1.0499999999999999E-2</v>
      </c>
      <c r="H32" s="2"/>
      <c r="I32" s="8">
        <f t="shared" si="11"/>
        <v>0.73500000000000043</v>
      </c>
      <c r="J32" s="8">
        <f t="shared" si="4"/>
        <v>0.3500000000000002</v>
      </c>
      <c r="K32" s="9">
        <f t="shared" si="5"/>
        <v>0.26250000000000012</v>
      </c>
      <c r="L32" s="9">
        <f t="shared" si="6"/>
        <v>8.750000000000005E-2</v>
      </c>
      <c r="M32" s="7">
        <f t="shared" si="7"/>
        <v>1.7500000000000009E-2</v>
      </c>
      <c r="N32" s="66"/>
    </row>
    <row r="33" spans="1:14" x14ac:dyDescent="0.3">
      <c r="A33" s="14">
        <v>26</v>
      </c>
      <c r="B33" s="7">
        <f t="shared" si="9"/>
        <v>7.2000000000000036E-2</v>
      </c>
      <c r="C33" s="13"/>
      <c r="D33" s="70">
        <f t="shared" si="10"/>
        <v>0.27691999999999994</v>
      </c>
      <c r="E33" s="70">
        <v>0.22500000000000001</v>
      </c>
      <c r="F33" s="7">
        <f t="shared" si="2"/>
        <v>7.2000000000000036E-2</v>
      </c>
      <c r="G33" s="7">
        <f t="shared" si="3"/>
        <v>1.0799999999999999E-2</v>
      </c>
      <c r="H33" s="2"/>
      <c r="I33" s="8">
        <f t="shared" si="11"/>
        <v>0.74000000000000044</v>
      </c>
      <c r="J33" s="8">
        <f t="shared" si="4"/>
        <v>0.36000000000000021</v>
      </c>
      <c r="K33" s="9">
        <f t="shared" si="5"/>
        <v>0.27000000000000013</v>
      </c>
      <c r="L33" s="9">
        <f t="shared" si="6"/>
        <v>9.0000000000000052E-2</v>
      </c>
      <c r="M33" s="7">
        <f t="shared" si="7"/>
        <v>1.8000000000000009E-2</v>
      </c>
      <c r="N33" s="66"/>
    </row>
    <row r="34" spans="1:14" x14ac:dyDescent="0.3">
      <c r="A34" s="14">
        <v>27</v>
      </c>
      <c r="B34" s="7">
        <f t="shared" si="9"/>
        <v>7.4000000000000038E-2</v>
      </c>
      <c r="C34" s="13"/>
      <c r="D34" s="71">
        <f t="shared" si="10"/>
        <v>0.28460999999999992</v>
      </c>
      <c r="E34" s="70">
        <v>0.23125000000000001</v>
      </c>
      <c r="F34" s="7">
        <f t="shared" si="2"/>
        <v>7.4000000000000038E-2</v>
      </c>
      <c r="G34" s="7">
        <f t="shared" si="3"/>
        <v>1.1099999999999999E-2</v>
      </c>
      <c r="H34" s="2"/>
      <c r="I34" s="8">
        <f t="shared" si="11"/>
        <v>0.74500000000000044</v>
      </c>
      <c r="J34" s="8">
        <f t="shared" si="4"/>
        <v>0.37000000000000022</v>
      </c>
      <c r="K34" s="9">
        <f t="shared" si="5"/>
        <v>0.27750000000000014</v>
      </c>
      <c r="L34" s="9">
        <f t="shared" si="6"/>
        <v>9.2500000000000054E-2</v>
      </c>
      <c r="M34" s="7">
        <f t="shared" si="7"/>
        <v>1.8500000000000009E-2</v>
      </c>
      <c r="N34" s="66"/>
    </row>
    <row r="35" spans="1:14" x14ac:dyDescent="0.3">
      <c r="A35" s="14">
        <v>28</v>
      </c>
      <c r="B35" s="7">
        <f t="shared" si="9"/>
        <v>7.600000000000004E-2</v>
      </c>
      <c r="C35" s="13"/>
      <c r="D35" s="70">
        <f t="shared" si="10"/>
        <v>0.29229999999999989</v>
      </c>
      <c r="E35" s="70">
        <v>0.23749999999999999</v>
      </c>
      <c r="F35" s="7">
        <f t="shared" si="2"/>
        <v>7.600000000000004E-2</v>
      </c>
      <c r="G35" s="7">
        <f t="shared" si="3"/>
        <v>1.1399999999999999E-2</v>
      </c>
      <c r="H35" s="2"/>
      <c r="I35" s="8">
        <f t="shared" si="11"/>
        <v>0.75000000000000044</v>
      </c>
      <c r="J35" s="8">
        <f t="shared" si="4"/>
        <v>0.38000000000000023</v>
      </c>
      <c r="K35" s="9">
        <f t="shared" si="5"/>
        <v>0.28500000000000014</v>
      </c>
      <c r="L35" s="9">
        <f t="shared" si="6"/>
        <v>9.5000000000000057E-2</v>
      </c>
      <c r="M35" s="7">
        <f t="shared" si="7"/>
        <v>1.900000000000001E-2</v>
      </c>
      <c r="N35" s="66"/>
    </row>
    <row r="36" spans="1:14" x14ac:dyDescent="0.3">
      <c r="A36" s="14">
        <v>29</v>
      </c>
      <c r="B36" s="7">
        <f t="shared" si="9"/>
        <v>7.8000000000000042E-2</v>
      </c>
      <c r="C36" s="13"/>
      <c r="D36" s="72">
        <f t="shared" si="10"/>
        <v>0.29998999999999987</v>
      </c>
      <c r="E36" s="70">
        <v>0.24374999999999999</v>
      </c>
      <c r="F36" s="7">
        <f t="shared" si="2"/>
        <v>7.8000000000000042E-2</v>
      </c>
      <c r="G36" s="7">
        <f t="shared" si="3"/>
        <v>1.1699999999999999E-2</v>
      </c>
      <c r="H36" s="2"/>
      <c r="I36" s="8">
        <f t="shared" si="11"/>
        <v>0.75500000000000045</v>
      </c>
      <c r="J36" s="8">
        <f t="shared" si="4"/>
        <v>0.39000000000000024</v>
      </c>
      <c r="K36" s="9">
        <f t="shared" si="5"/>
        <v>0.29250000000000015</v>
      </c>
      <c r="L36" s="9">
        <f t="shared" si="6"/>
        <v>9.7500000000000059E-2</v>
      </c>
      <c r="M36" s="7">
        <f t="shared" si="7"/>
        <v>1.950000000000001E-2</v>
      </c>
      <c r="N36" s="66"/>
    </row>
    <row r="37" spans="1:14" x14ac:dyDescent="0.3">
      <c r="A37" s="14">
        <v>30</v>
      </c>
      <c r="B37" s="7">
        <f t="shared" si="9"/>
        <v>8.0000000000000043E-2</v>
      </c>
      <c r="C37" s="13"/>
      <c r="D37" s="71">
        <v>0.30769999999999997</v>
      </c>
      <c r="E37" s="70">
        <v>0.25</v>
      </c>
      <c r="F37" s="7">
        <f t="shared" si="2"/>
        <v>8.0000000000000043E-2</v>
      </c>
      <c r="G37" s="7">
        <f t="shared" si="3"/>
        <v>1.1999999999999999E-2</v>
      </c>
      <c r="H37" s="2"/>
      <c r="I37" s="8">
        <f t="shared" si="11"/>
        <v>0.76000000000000045</v>
      </c>
      <c r="J37" s="8">
        <f t="shared" si="4"/>
        <v>0.40000000000000024</v>
      </c>
      <c r="K37" s="9">
        <f t="shared" si="5"/>
        <v>0.30000000000000016</v>
      </c>
      <c r="L37" s="9">
        <f t="shared" si="6"/>
        <v>0.10000000000000006</v>
      </c>
      <c r="M37" s="7">
        <f t="shared" si="7"/>
        <v>2.0000000000000011E-2</v>
      </c>
      <c r="N37" s="66"/>
    </row>
    <row r="38" spans="1:14" x14ac:dyDescent="0.3">
      <c r="A38" s="14">
        <v>31</v>
      </c>
      <c r="B38" s="7">
        <f t="shared" si="9"/>
        <v>8.2000000000000045E-2</v>
      </c>
      <c r="C38" s="13"/>
      <c r="D38" s="72">
        <f>D37+($D$7*0.1)</f>
        <v>0.31538999999999995</v>
      </c>
      <c r="E38" s="70">
        <v>0.25624999999999998</v>
      </c>
      <c r="F38" s="7">
        <f t="shared" si="2"/>
        <v>8.2000000000000045E-2</v>
      </c>
      <c r="G38" s="7">
        <f t="shared" si="3"/>
        <v>1.2299999999999998E-2</v>
      </c>
      <c r="H38" s="2"/>
      <c r="I38" s="8">
        <f t="shared" si="11"/>
        <v>0.76500000000000046</v>
      </c>
      <c r="J38" s="8">
        <f t="shared" si="4"/>
        <v>0.41000000000000025</v>
      </c>
      <c r="K38" s="9">
        <f t="shared" si="5"/>
        <v>0.30750000000000016</v>
      </c>
      <c r="L38" s="9">
        <f t="shared" si="6"/>
        <v>0.10250000000000006</v>
      </c>
      <c r="M38" s="7">
        <f t="shared" si="7"/>
        <v>2.0500000000000011E-2</v>
      </c>
      <c r="N38" s="66"/>
    </row>
    <row r="39" spans="1:14" x14ac:dyDescent="0.3">
      <c r="A39" s="14">
        <v>32</v>
      </c>
      <c r="B39" s="7">
        <f t="shared" si="9"/>
        <v>8.4000000000000047E-2</v>
      </c>
      <c r="C39" s="13"/>
      <c r="D39" s="71">
        <v>0.3231</v>
      </c>
      <c r="E39" s="70">
        <v>0.26250000000000001</v>
      </c>
      <c r="F39" s="7">
        <f t="shared" si="2"/>
        <v>8.4000000000000047E-2</v>
      </c>
      <c r="G39" s="7">
        <f t="shared" si="3"/>
        <v>1.2599999999999998E-2</v>
      </c>
      <c r="H39" s="2"/>
      <c r="I39" s="8">
        <f t="shared" si="11"/>
        <v>0.77000000000000046</v>
      </c>
      <c r="J39" s="8">
        <f t="shared" si="4"/>
        <v>0.42000000000000026</v>
      </c>
      <c r="K39" s="9">
        <f t="shared" si="5"/>
        <v>0.31500000000000017</v>
      </c>
      <c r="L39" s="9">
        <f t="shared" si="6"/>
        <v>0.10500000000000007</v>
      </c>
      <c r="M39" s="7">
        <f t="shared" si="7"/>
        <v>2.1000000000000012E-2</v>
      </c>
      <c r="N39" s="66"/>
    </row>
    <row r="40" spans="1:14" x14ac:dyDescent="0.3">
      <c r="A40" s="14">
        <v>33</v>
      </c>
      <c r="B40" s="7">
        <f t="shared" si="9"/>
        <v>8.6000000000000049E-2</v>
      </c>
      <c r="C40" s="13"/>
      <c r="D40" s="72">
        <f>D39+($D$7*0.1)</f>
        <v>0.33078999999999997</v>
      </c>
      <c r="E40" s="70">
        <v>0.26874999999999999</v>
      </c>
      <c r="F40" s="7">
        <f t="shared" si="2"/>
        <v>8.6000000000000049E-2</v>
      </c>
      <c r="G40" s="7">
        <f t="shared" si="3"/>
        <v>1.2899999999999998E-2</v>
      </c>
      <c r="H40" s="2"/>
      <c r="I40" s="8">
        <f t="shared" si="11"/>
        <v>0.77500000000000047</v>
      </c>
      <c r="J40" s="8">
        <f t="shared" si="4"/>
        <v>0.43000000000000027</v>
      </c>
      <c r="K40" s="9">
        <f t="shared" si="5"/>
        <v>0.32250000000000018</v>
      </c>
      <c r="L40" s="9">
        <f t="shared" si="6"/>
        <v>0.10750000000000007</v>
      </c>
      <c r="M40" s="7">
        <f t="shared" si="7"/>
        <v>2.1500000000000012E-2</v>
      </c>
      <c r="N40" s="66"/>
    </row>
    <row r="41" spans="1:14" x14ac:dyDescent="0.3">
      <c r="A41" s="14">
        <v>34</v>
      </c>
      <c r="B41" s="7">
        <f t="shared" si="9"/>
        <v>8.800000000000005E-2</v>
      </c>
      <c r="C41" s="13"/>
      <c r="D41" s="72">
        <f>D40+($D$7*0.1)</f>
        <v>0.33847999999999995</v>
      </c>
      <c r="E41" s="70">
        <v>0.27500000000000002</v>
      </c>
      <c r="F41" s="7">
        <f t="shared" si="2"/>
        <v>8.800000000000005E-2</v>
      </c>
      <c r="G41" s="7">
        <f t="shared" si="3"/>
        <v>1.3199999999999998E-2</v>
      </c>
      <c r="H41" s="2"/>
      <c r="I41" s="8">
        <f t="shared" si="11"/>
        <v>0.78000000000000047</v>
      </c>
      <c r="J41" s="8">
        <f t="shared" si="4"/>
        <v>0.44000000000000028</v>
      </c>
      <c r="K41" s="9">
        <f t="shared" si="5"/>
        <v>0.33000000000000018</v>
      </c>
      <c r="L41" s="9">
        <f t="shared" si="6"/>
        <v>0.11000000000000007</v>
      </c>
      <c r="M41" s="7">
        <f t="shared" si="7"/>
        <v>2.2000000000000013E-2</v>
      </c>
      <c r="N41" s="66"/>
    </row>
    <row r="42" spans="1:14" x14ac:dyDescent="0.3">
      <c r="A42" s="14">
        <v>35</v>
      </c>
      <c r="B42" s="7">
        <f t="shared" si="9"/>
        <v>9.0000000000000052E-2</v>
      </c>
      <c r="C42" s="111"/>
      <c r="D42" s="71">
        <v>0.34620000000000001</v>
      </c>
      <c r="E42" s="70">
        <v>0.28125</v>
      </c>
      <c r="F42" s="7">
        <f t="shared" si="2"/>
        <v>9.0000000000000052E-2</v>
      </c>
      <c r="G42" s="7">
        <f t="shared" si="3"/>
        <v>1.3499999999999998E-2</v>
      </c>
      <c r="H42" s="2"/>
      <c r="I42" s="8">
        <f t="shared" si="11"/>
        <v>0.78500000000000048</v>
      </c>
      <c r="J42" s="8">
        <f t="shared" si="4"/>
        <v>0.45000000000000029</v>
      </c>
      <c r="K42" s="9">
        <f t="shared" si="5"/>
        <v>0.33750000000000019</v>
      </c>
      <c r="L42" s="9">
        <f t="shared" si="6"/>
        <v>0.11250000000000007</v>
      </c>
      <c r="M42" s="7">
        <f t="shared" si="7"/>
        <v>2.2500000000000013E-2</v>
      </c>
      <c r="N42" s="66"/>
    </row>
    <row r="43" spans="1:14" x14ac:dyDescent="0.3">
      <c r="A43" s="14">
        <v>36</v>
      </c>
      <c r="B43" s="7">
        <f t="shared" si="9"/>
        <v>9.2000000000000054E-2</v>
      </c>
      <c r="C43" s="109"/>
      <c r="D43" s="104"/>
      <c r="E43" s="70">
        <v>0.28749999999999998</v>
      </c>
      <c r="F43" s="7">
        <f t="shared" si="2"/>
        <v>9.2000000000000054E-2</v>
      </c>
      <c r="G43" s="7">
        <f t="shared" si="3"/>
        <v>1.3799999999999998E-2</v>
      </c>
      <c r="H43" s="2"/>
      <c r="I43" s="8">
        <f t="shared" si="11"/>
        <v>0.79000000000000048</v>
      </c>
      <c r="J43" s="8">
        <f t="shared" si="4"/>
        <v>0.4600000000000003</v>
      </c>
      <c r="K43" s="9">
        <f t="shared" si="5"/>
        <v>0.3450000000000002</v>
      </c>
      <c r="L43" s="9">
        <f t="shared" si="6"/>
        <v>0.11500000000000007</v>
      </c>
      <c r="M43" s="7">
        <f t="shared" si="7"/>
        <v>2.3000000000000013E-2</v>
      </c>
      <c r="N43" s="66"/>
    </row>
    <row r="44" spans="1:14" x14ac:dyDescent="0.3">
      <c r="A44" s="14">
        <v>37</v>
      </c>
      <c r="B44" s="7">
        <f t="shared" si="9"/>
        <v>9.4000000000000056E-2</v>
      </c>
      <c r="C44" s="109"/>
      <c r="D44" s="104"/>
      <c r="E44" s="70">
        <v>0.29375000000000001</v>
      </c>
      <c r="F44" s="7">
        <f t="shared" si="2"/>
        <v>9.4000000000000056E-2</v>
      </c>
      <c r="G44" s="7">
        <f t="shared" si="3"/>
        <v>1.4099999999999998E-2</v>
      </c>
      <c r="H44" s="2"/>
      <c r="I44" s="8">
        <f t="shared" si="11"/>
        <v>0.79500000000000048</v>
      </c>
      <c r="J44" s="8">
        <f t="shared" si="4"/>
        <v>0.47000000000000031</v>
      </c>
      <c r="K44" s="9">
        <f t="shared" si="5"/>
        <v>0.3525000000000002</v>
      </c>
      <c r="L44" s="9">
        <f t="shared" si="6"/>
        <v>0.11750000000000008</v>
      </c>
      <c r="M44" s="7">
        <f t="shared" si="7"/>
        <v>2.3500000000000014E-2</v>
      </c>
      <c r="N44" s="66"/>
    </row>
    <row r="45" spans="1:14" x14ac:dyDescent="0.3">
      <c r="A45" s="14">
        <v>38</v>
      </c>
      <c r="B45" s="7">
        <f t="shared" si="9"/>
        <v>9.6000000000000058E-2</v>
      </c>
      <c r="C45" s="109"/>
      <c r="D45" s="104"/>
      <c r="E45" s="70">
        <v>0.3</v>
      </c>
      <c r="F45" s="7">
        <f t="shared" si="2"/>
        <v>9.6000000000000058E-2</v>
      </c>
      <c r="G45" s="7">
        <f t="shared" si="3"/>
        <v>1.4399999999999998E-2</v>
      </c>
      <c r="H45" s="2"/>
      <c r="I45" s="8">
        <f t="shared" si="11"/>
        <v>0.80000000000000049</v>
      </c>
      <c r="J45" s="8">
        <f t="shared" si="4"/>
        <v>0.48000000000000032</v>
      </c>
      <c r="K45" s="9">
        <f t="shared" si="5"/>
        <v>0.36000000000000021</v>
      </c>
      <c r="L45" s="9">
        <f t="shared" si="6"/>
        <v>0.12000000000000008</v>
      </c>
      <c r="M45" s="7">
        <f t="shared" si="7"/>
        <v>2.4000000000000014E-2</v>
      </c>
      <c r="N45" s="66"/>
    </row>
    <row r="46" spans="1:14" x14ac:dyDescent="0.3">
      <c r="A46" s="14">
        <v>39</v>
      </c>
      <c r="B46" s="7">
        <f t="shared" si="9"/>
        <v>9.8000000000000059E-2</v>
      </c>
      <c r="C46" s="109"/>
      <c r="D46" s="104"/>
      <c r="E46" s="70">
        <v>0.30625000000000002</v>
      </c>
      <c r="F46" s="7">
        <f t="shared" si="2"/>
        <v>9.8000000000000059E-2</v>
      </c>
      <c r="G46" s="7">
        <f t="shared" si="3"/>
        <v>1.4699999999999998E-2</v>
      </c>
      <c r="H46" s="2"/>
      <c r="I46" s="8">
        <f t="shared" si="11"/>
        <v>0.80500000000000049</v>
      </c>
      <c r="J46" s="8">
        <f t="shared" si="4"/>
        <v>0.49000000000000032</v>
      </c>
      <c r="K46" s="9">
        <f t="shared" si="5"/>
        <v>0.36750000000000022</v>
      </c>
      <c r="L46" s="9">
        <f t="shared" si="6"/>
        <v>0.12250000000000008</v>
      </c>
      <c r="M46" s="7">
        <f t="shared" si="7"/>
        <v>2.4500000000000015E-2</v>
      </c>
      <c r="N46" s="66"/>
    </row>
    <row r="47" spans="1:14" x14ac:dyDescent="0.3">
      <c r="A47" s="14">
        <v>40</v>
      </c>
      <c r="B47" s="7">
        <f t="shared" si="9"/>
        <v>0.10000000000000006</v>
      </c>
      <c r="C47" s="109"/>
      <c r="D47" s="104"/>
      <c r="E47" s="70">
        <v>0.3125</v>
      </c>
      <c r="F47" s="7">
        <f t="shared" si="2"/>
        <v>0.10000000000000006</v>
      </c>
      <c r="G47" s="7">
        <f t="shared" si="3"/>
        <v>1.4999999999999998E-2</v>
      </c>
      <c r="H47" s="2"/>
      <c r="I47" s="8">
        <f t="shared" si="11"/>
        <v>0.8100000000000005</v>
      </c>
      <c r="J47" s="26">
        <f t="shared" si="4"/>
        <v>0.50000000000000033</v>
      </c>
      <c r="K47" s="9">
        <f t="shared" si="5"/>
        <v>0.37500000000000022</v>
      </c>
      <c r="L47" s="9">
        <f t="shared" si="6"/>
        <v>0.12500000000000008</v>
      </c>
      <c r="M47" s="7">
        <f t="shared" si="7"/>
        <v>2.5000000000000015E-2</v>
      </c>
      <c r="N47" s="66"/>
    </row>
    <row r="48" spans="1:14" x14ac:dyDescent="0.3">
      <c r="A48" s="14">
        <v>41</v>
      </c>
      <c r="B48" s="7">
        <f t="shared" si="9"/>
        <v>0.10200000000000006</v>
      </c>
      <c r="C48" s="109"/>
      <c r="D48" s="104"/>
      <c r="E48" s="70">
        <v>0.31874999999999998</v>
      </c>
      <c r="F48" s="7">
        <f t="shared" si="2"/>
        <v>0.10200000000000006</v>
      </c>
      <c r="G48" s="7">
        <f t="shared" si="3"/>
        <v>1.5299999999999998E-2</v>
      </c>
      <c r="H48" s="2"/>
      <c r="I48" s="8">
        <f t="shared" si="11"/>
        <v>0.8150000000000005</v>
      </c>
      <c r="J48" s="8">
        <f>J47+0.2%</f>
        <v>0.50200000000000033</v>
      </c>
      <c r="K48" s="9">
        <f t="shared" si="5"/>
        <v>0.38250000000000023</v>
      </c>
      <c r="L48" s="9">
        <f t="shared" si="6"/>
        <v>0.12750000000000009</v>
      </c>
      <c r="M48" s="7">
        <f t="shared" si="7"/>
        <v>2.5500000000000016E-2</v>
      </c>
      <c r="N48" s="66"/>
    </row>
    <row r="49" spans="1:14" x14ac:dyDescent="0.3">
      <c r="A49" s="14">
        <v>42</v>
      </c>
      <c r="B49" s="7">
        <f t="shared" si="9"/>
        <v>0.10400000000000006</v>
      </c>
      <c r="C49" s="109"/>
      <c r="D49" s="104"/>
      <c r="E49" s="70">
        <v>0.32500000000000001</v>
      </c>
      <c r="F49" s="7">
        <f t="shared" si="2"/>
        <v>0.10400000000000006</v>
      </c>
      <c r="G49" s="7">
        <f t="shared" si="3"/>
        <v>1.5599999999999998E-2</v>
      </c>
      <c r="H49" s="2"/>
      <c r="I49" s="8">
        <f t="shared" si="11"/>
        <v>0.82000000000000051</v>
      </c>
      <c r="J49" s="8">
        <f t="shared" ref="J49:J112" si="12">J48+0.2%</f>
        <v>0.50400000000000034</v>
      </c>
      <c r="K49" s="9">
        <f t="shared" si="5"/>
        <v>0.39000000000000024</v>
      </c>
      <c r="L49" s="9">
        <f t="shared" si="6"/>
        <v>0.13000000000000009</v>
      </c>
      <c r="M49" s="7">
        <f t="shared" si="7"/>
        <v>2.6000000000000016E-2</v>
      </c>
      <c r="N49" s="66"/>
    </row>
    <row r="50" spans="1:14" x14ac:dyDescent="0.3">
      <c r="A50" s="14">
        <v>43</v>
      </c>
      <c r="B50" s="7">
        <f t="shared" si="9"/>
        <v>0.10600000000000007</v>
      </c>
      <c r="C50" s="109"/>
      <c r="D50" s="104"/>
      <c r="E50" s="70">
        <v>0.33124999999999999</v>
      </c>
      <c r="F50" s="7">
        <f t="shared" si="2"/>
        <v>0.10600000000000007</v>
      </c>
      <c r="G50" s="7">
        <f t="shared" si="3"/>
        <v>1.5899999999999997E-2</v>
      </c>
      <c r="H50" s="2"/>
      <c r="I50" s="8">
        <f t="shared" si="11"/>
        <v>0.82500000000000051</v>
      </c>
      <c r="J50" s="8">
        <f t="shared" si="12"/>
        <v>0.50600000000000034</v>
      </c>
      <c r="K50" s="9">
        <f t="shared" si="5"/>
        <v>0.39750000000000024</v>
      </c>
      <c r="L50" s="9">
        <f t="shared" si="6"/>
        <v>0.13250000000000009</v>
      </c>
      <c r="M50" s="7">
        <f t="shared" si="7"/>
        <v>2.6500000000000017E-2</v>
      </c>
      <c r="N50" s="66"/>
    </row>
    <row r="51" spans="1:14" x14ac:dyDescent="0.3">
      <c r="A51" s="14">
        <v>44</v>
      </c>
      <c r="B51" s="7">
        <f t="shared" si="9"/>
        <v>0.10800000000000007</v>
      </c>
      <c r="C51" s="109"/>
      <c r="D51" s="104"/>
      <c r="E51" s="70">
        <v>0.33750000000000002</v>
      </c>
      <c r="F51" s="7">
        <f t="shared" si="2"/>
        <v>0.10800000000000007</v>
      </c>
      <c r="G51" s="7">
        <f t="shared" si="3"/>
        <v>1.6199999999999999E-2</v>
      </c>
      <c r="H51" s="2"/>
      <c r="I51" s="8">
        <f t="shared" si="11"/>
        <v>0.83000000000000052</v>
      </c>
      <c r="J51" s="8">
        <f t="shared" si="12"/>
        <v>0.50800000000000034</v>
      </c>
      <c r="K51" s="21">
        <f t="shared" si="5"/>
        <v>0.40500000000000025</v>
      </c>
      <c r="L51" s="9">
        <f t="shared" si="6"/>
        <v>0.13500000000000009</v>
      </c>
      <c r="M51" s="7">
        <f t="shared" si="7"/>
        <v>2.7000000000000017E-2</v>
      </c>
      <c r="N51" s="66"/>
    </row>
    <row r="52" spans="1:14" x14ac:dyDescent="0.3">
      <c r="A52" s="14">
        <v>45</v>
      </c>
      <c r="B52" s="7">
        <f t="shared" si="9"/>
        <v>0.11000000000000007</v>
      </c>
      <c r="C52" s="109"/>
      <c r="D52" s="104"/>
      <c r="E52" s="70">
        <v>0.34375</v>
      </c>
      <c r="F52" s="7">
        <f t="shared" si="2"/>
        <v>0.11000000000000007</v>
      </c>
      <c r="G52" s="7">
        <f t="shared" si="3"/>
        <v>1.6500000000000001E-2</v>
      </c>
      <c r="H52" s="2"/>
      <c r="I52" s="8">
        <f t="shared" si="11"/>
        <v>0.83500000000000052</v>
      </c>
      <c r="J52" s="8">
        <f t="shared" si="12"/>
        <v>0.51000000000000034</v>
      </c>
      <c r="K52" s="9">
        <f>K51+0.15%</f>
        <v>0.40650000000000025</v>
      </c>
      <c r="L52" s="9">
        <f t="shared" si="6"/>
        <v>0.13750000000000009</v>
      </c>
      <c r="M52" s="7">
        <f t="shared" si="7"/>
        <v>2.7500000000000017E-2</v>
      </c>
      <c r="N52" s="66"/>
    </row>
    <row r="53" spans="1:14" x14ac:dyDescent="0.3">
      <c r="A53" s="14">
        <v>46</v>
      </c>
      <c r="B53" s="7">
        <f t="shared" si="9"/>
        <v>0.11200000000000007</v>
      </c>
      <c r="C53" s="109"/>
      <c r="D53" s="104"/>
      <c r="E53" s="70">
        <v>0.35</v>
      </c>
      <c r="F53" s="7">
        <f t="shared" si="2"/>
        <v>0.11200000000000007</v>
      </c>
      <c r="G53" s="7">
        <f t="shared" si="3"/>
        <v>1.6800000000000002E-2</v>
      </c>
      <c r="H53" s="2"/>
      <c r="I53" s="8">
        <f t="shared" si="11"/>
        <v>0.84000000000000052</v>
      </c>
      <c r="J53" s="8">
        <f t="shared" si="12"/>
        <v>0.51200000000000034</v>
      </c>
      <c r="K53" s="9">
        <f t="shared" ref="K53:K116" si="13">K52+0.15%</f>
        <v>0.40800000000000025</v>
      </c>
      <c r="L53" s="9">
        <f t="shared" si="6"/>
        <v>0.1400000000000001</v>
      </c>
      <c r="M53" s="7">
        <f t="shared" si="7"/>
        <v>2.8000000000000018E-2</v>
      </c>
      <c r="N53" s="66"/>
    </row>
    <row r="54" spans="1:14" x14ac:dyDescent="0.3">
      <c r="A54" s="14">
        <v>47</v>
      </c>
      <c r="B54" s="7">
        <f t="shared" si="9"/>
        <v>0.11400000000000007</v>
      </c>
      <c r="C54" s="109"/>
      <c r="D54" s="104"/>
      <c r="E54" s="70">
        <v>0.35625000000000001</v>
      </c>
      <c r="F54" s="7">
        <f t="shared" si="2"/>
        <v>0.11400000000000007</v>
      </c>
      <c r="G54" s="7">
        <f t="shared" si="3"/>
        <v>1.7100000000000004E-2</v>
      </c>
      <c r="H54" s="2"/>
      <c r="I54" s="8">
        <f t="shared" si="11"/>
        <v>0.84500000000000053</v>
      </c>
      <c r="J54" s="8">
        <f t="shared" si="12"/>
        <v>0.51400000000000035</v>
      </c>
      <c r="K54" s="9">
        <f t="shared" si="13"/>
        <v>0.40950000000000025</v>
      </c>
      <c r="L54" s="9">
        <f t="shared" si="6"/>
        <v>0.1425000000000001</v>
      </c>
      <c r="M54" s="7">
        <f t="shared" si="7"/>
        <v>2.8500000000000018E-2</v>
      </c>
      <c r="N54" s="66"/>
    </row>
    <row r="55" spans="1:14" x14ac:dyDescent="0.3">
      <c r="A55" s="14">
        <v>48</v>
      </c>
      <c r="B55" s="7">
        <f t="shared" si="9"/>
        <v>0.11600000000000008</v>
      </c>
      <c r="C55" s="109"/>
      <c r="D55" s="104"/>
      <c r="E55" s="70">
        <v>0.36249999999999999</v>
      </c>
      <c r="F55" s="7">
        <f t="shared" si="2"/>
        <v>0.11600000000000008</v>
      </c>
      <c r="G55" s="7">
        <f t="shared" si="3"/>
        <v>1.7400000000000006E-2</v>
      </c>
      <c r="H55" s="2"/>
      <c r="I55" s="8">
        <f t="shared" si="11"/>
        <v>0.85000000000000053</v>
      </c>
      <c r="J55" s="8">
        <f t="shared" si="12"/>
        <v>0.51600000000000035</v>
      </c>
      <c r="K55" s="9">
        <f t="shared" si="13"/>
        <v>0.41100000000000025</v>
      </c>
      <c r="L55" s="9">
        <f t="shared" si="6"/>
        <v>0.1450000000000001</v>
      </c>
      <c r="M55" s="7">
        <f t="shared" si="7"/>
        <v>2.9000000000000019E-2</v>
      </c>
      <c r="N55" s="66"/>
    </row>
    <row r="56" spans="1:14" x14ac:dyDescent="0.3">
      <c r="A56" s="14">
        <v>49</v>
      </c>
      <c r="B56" s="7">
        <f t="shared" si="9"/>
        <v>0.11800000000000008</v>
      </c>
      <c r="C56" s="109"/>
      <c r="D56" s="104"/>
      <c r="E56" s="70">
        <v>0.36875000000000002</v>
      </c>
      <c r="F56" s="7">
        <f t="shared" si="2"/>
        <v>0.11800000000000008</v>
      </c>
      <c r="G56" s="7">
        <f t="shared" si="3"/>
        <v>1.7700000000000007E-2</v>
      </c>
      <c r="H56" s="2"/>
      <c r="I56" s="8">
        <f t="shared" si="11"/>
        <v>0.85500000000000054</v>
      </c>
      <c r="J56" s="8">
        <f t="shared" si="12"/>
        <v>0.51800000000000035</v>
      </c>
      <c r="K56" s="9">
        <f t="shared" si="13"/>
        <v>0.41250000000000026</v>
      </c>
      <c r="L56" s="9">
        <f t="shared" si="6"/>
        <v>0.1475000000000001</v>
      </c>
      <c r="M56" s="7">
        <f t="shared" si="7"/>
        <v>2.9500000000000019E-2</v>
      </c>
      <c r="N56" s="66"/>
    </row>
    <row r="57" spans="1:14" x14ac:dyDescent="0.3">
      <c r="A57" s="14">
        <v>50</v>
      </c>
      <c r="B57" s="7">
        <f t="shared" si="9"/>
        <v>0.12000000000000008</v>
      </c>
      <c r="C57" s="109"/>
      <c r="D57" s="104"/>
      <c r="E57" s="70">
        <v>0.375</v>
      </c>
      <c r="F57" s="7">
        <f t="shared" si="2"/>
        <v>0.12000000000000008</v>
      </c>
      <c r="G57" s="7">
        <f t="shared" si="3"/>
        <v>1.8000000000000009E-2</v>
      </c>
      <c r="H57" s="2"/>
      <c r="I57" s="11">
        <f t="shared" si="11"/>
        <v>0.86000000000000054</v>
      </c>
      <c r="J57" s="8">
        <f t="shared" si="12"/>
        <v>0.52000000000000035</v>
      </c>
      <c r="K57" s="9">
        <f t="shared" si="13"/>
        <v>0.41400000000000026</v>
      </c>
      <c r="L57" s="9">
        <f t="shared" si="6"/>
        <v>0.15000000000000011</v>
      </c>
      <c r="M57" s="7">
        <f t="shared" si="7"/>
        <v>3.000000000000002E-2</v>
      </c>
      <c r="N57" s="66"/>
    </row>
    <row r="58" spans="1:14" x14ac:dyDescent="0.3">
      <c r="A58" s="14">
        <v>51</v>
      </c>
      <c r="B58" s="7">
        <f t="shared" si="9"/>
        <v>0.12200000000000008</v>
      </c>
      <c r="C58" s="109"/>
      <c r="D58" s="104"/>
      <c r="E58" s="70">
        <v>0.38124999999999998</v>
      </c>
      <c r="F58" s="7">
        <f t="shared" si="2"/>
        <v>0.12200000000000008</v>
      </c>
      <c r="G58" s="7">
        <f t="shared" si="3"/>
        <v>1.8300000000000011E-2</v>
      </c>
      <c r="H58" s="2"/>
      <c r="I58" s="11">
        <f t="shared" si="11"/>
        <v>0.86500000000000055</v>
      </c>
      <c r="J58" s="8">
        <f t="shared" si="12"/>
        <v>0.52200000000000035</v>
      </c>
      <c r="K58" s="9">
        <f t="shared" si="13"/>
        <v>0.41550000000000026</v>
      </c>
      <c r="L58" s="9">
        <f t="shared" si="6"/>
        <v>0.15250000000000011</v>
      </c>
      <c r="M58" s="7">
        <f t="shared" si="7"/>
        <v>3.050000000000002E-2</v>
      </c>
      <c r="N58" s="66"/>
    </row>
    <row r="59" spans="1:14" x14ac:dyDescent="0.3">
      <c r="A59" s="14">
        <v>52</v>
      </c>
      <c r="B59" s="7">
        <f t="shared" si="9"/>
        <v>0.12400000000000008</v>
      </c>
      <c r="C59" s="109"/>
      <c r="D59" s="104"/>
      <c r="E59" s="70">
        <v>0.38750000000000001</v>
      </c>
      <c r="F59" s="7">
        <f t="shared" si="2"/>
        <v>0.12400000000000008</v>
      </c>
      <c r="G59" s="7">
        <f t="shared" si="3"/>
        <v>1.8600000000000012E-2</v>
      </c>
      <c r="H59" s="2"/>
      <c r="I59" s="11">
        <f t="shared" si="11"/>
        <v>0.87000000000000055</v>
      </c>
      <c r="J59" s="8">
        <f t="shared" si="12"/>
        <v>0.52400000000000035</v>
      </c>
      <c r="K59" s="9">
        <f t="shared" si="13"/>
        <v>0.41700000000000026</v>
      </c>
      <c r="L59" s="9">
        <f t="shared" si="6"/>
        <v>0.15500000000000011</v>
      </c>
      <c r="M59" s="7">
        <f t="shared" si="7"/>
        <v>3.1000000000000021E-2</v>
      </c>
      <c r="N59" s="66"/>
    </row>
    <row r="60" spans="1:14" x14ac:dyDescent="0.3">
      <c r="A60" s="14">
        <v>53</v>
      </c>
      <c r="B60" s="7">
        <f t="shared" si="9"/>
        <v>0.12600000000000008</v>
      </c>
      <c r="C60" s="109"/>
      <c r="D60" s="104"/>
      <c r="E60" s="70">
        <v>0.39374999999999999</v>
      </c>
      <c r="F60" s="7">
        <f t="shared" si="2"/>
        <v>0.12600000000000008</v>
      </c>
      <c r="G60" s="7">
        <f t="shared" si="3"/>
        <v>1.8900000000000014E-2</v>
      </c>
      <c r="H60" s="2"/>
      <c r="I60" s="11">
        <f t="shared" si="11"/>
        <v>0.87500000000000056</v>
      </c>
      <c r="J60" s="8">
        <f t="shared" si="12"/>
        <v>0.52600000000000036</v>
      </c>
      <c r="K60" s="9">
        <f t="shared" si="13"/>
        <v>0.41850000000000026</v>
      </c>
      <c r="L60" s="9">
        <f t="shared" si="6"/>
        <v>0.15750000000000011</v>
      </c>
      <c r="M60" s="7">
        <f t="shared" si="7"/>
        <v>3.1500000000000021E-2</v>
      </c>
      <c r="N60" s="66"/>
    </row>
    <row r="61" spans="1:14" x14ac:dyDescent="0.3">
      <c r="A61" s="14">
        <v>54</v>
      </c>
      <c r="B61" s="7">
        <f t="shared" si="9"/>
        <v>0.12800000000000009</v>
      </c>
      <c r="C61" s="109"/>
      <c r="D61" s="104"/>
      <c r="E61" s="70">
        <v>0.4</v>
      </c>
      <c r="F61" s="7">
        <f t="shared" si="2"/>
        <v>0.12800000000000009</v>
      </c>
      <c r="G61" s="7">
        <f t="shared" si="3"/>
        <v>1.9200000000000016E-2</v>
      </c>
      <c r="H61" s="2"/>
      <c r="I61" s="11">
        <f t="shared" si="11"/>
        <v>0.88000000000000056</v>
      </c>
      <c r="J61" s="8">
        <f t="shared" si="12"/>
        <v>0.52800000000000036</v>
      </c>
      <c r="K61" s="9">
        <f t="shared" si="13"/>
        <v>0.42000000000000026</v>
      </c>
      <c r="L61" s="9">
        <f t="shared" si="6"/>
        <v>0.16000000000000011</v>
      </c>
      <c r="M61" s="7">
        <f t="shared" si="7"/>
        <v>3.2000000000000021E-2</v>
      </c>
      <c r="N61" s="66"/>
    </row>
    <row r="62" spans="1:14" x14ac:dyDescent="0.3">
      <c r="A62" s="14">
        <v>55</v>
      </c>
      <c r="B62" s="7">
        <f t="shared" si="9"/>
        <v>0.13000000000000009</v>
      </c>
      <c r="C62" s="109"/>
      <c r="D62" s="104"/>
      <c r="E62" s="70">
        <v>0.40625</v>
      </c>
      <c r="F62" s="7">
        <f t="shared" si="2"/>
        <v>0.13000000000000009</v>
      </c>
      <c r="G62" s="7">
        <f t="shared" si="3"/>
        <v>1.9500000000000017E-2</v>
      </c>
      <c r="H62" s="2"/>
      <c r="I62" s="11">
        <f t="shared" si="11"/>
        <v>0.88500000000000056</v>
      </c>
      <c r="J62" s="8">
        <f t="shared" si="12"/>
        <v>0.53000000000000036</v>
      </c>
      <c r="K62" s="9">
        <f t="shared" si="13"/>
        <v>0.42150000000000026</v>
      </c>
      <c r="L62" s="9">
        <f t="shared" si="6"/>
        <v>0.16250000000000012</v>
      </c>
      <c r="M62" s="7">
        <f t="shared" si="7"/>
        <v>3.2500000000000022E-2</v>
      </c>
      <c r="N62" s="66"/>
    </row>
    <row r="63" spans="1:14" x14ac:dyDescent="0.3">
      <c r="A63" s="14">
        <v>56</v>
      </c>
      <c r="B63" s="7">
        <f t="shared" si="9"/>
        <v>0.13200000000000009</v>
      </c>
      <c r="C63" s="109"/>
      <c r="D63" s="104"/>
      <c r="E63" s="70">
        <v>0.41249999999999998</v>
      </c>
      <c r="F63" s="7">
        <f t="shared" si="2"/>
        <v>0.13200000000000009</v>
      </c>
      <c r="G63" s="7">
        <f t="shared" si="3"/>
        <v>1.9800000000000019E-2</v>
      </c>
      <c r="H63" s="2"/>
      <c r="I63" s="11">
        <f t="shared" si="11"/>
        <v>0.89000000000000057</v>
      </c>
      <c r="J63" s="8">
        <f t="shared" si="12"/>
        <v>0.53200000000000036</v>
      </c>
      <c r="K63" s="9">
        <f t="shared" si="13"/>
        <v>0.42300000000000026</v>
      </c>
      <c r="L63" s="9">
        <f t="shared" si="6"/>
        <v>0.16500000000000012</v>
      </c>
      <c r="M63" s="7">
        <f t="shared" si="7"/>
        <v>3.3000000000000022E-2</v>
      </c>
      <c r="N63" s="66"/>
    </row>
    <row r="64" spans="1:14" x14ac:dyDescent="0.3">
      <c r="A64" s="14">
        <v>57</v>
      </c>
      <c r="B64" s="7">
        <f t="shared" si="9"/>
        <v>0.13400000000000009</v>
      </c>
      <c r="C64" s="109"/>
      <c r="D64" s="104"/>
      <c r="E64" s="70">
        <v>0.41875000000000001</v>
      </c>
      <c r="F64" s="7">
        <f t="shared" si="2"/>
        <v>0.13400000000000009</v>
      </c>
      <c r="G64" s="7">
        <f t="shared" si="3"/>
        <v>2.0100000000000021E-2</v>
      </c>
      <c r="H64" s="2"/>
      <c r="I64" s="11">
        <f t="shared" si="11"/>
        <v>0.89500000000000057</v>
      </c>
      <c r="J64" s="8">
        <f t="shared" si="12"/>
        <v>0.53400000000000036</v>
      </c>
      <c r="K64" s="9">
        <f t="shared" si="13"/>
        <v>0.42450000000000027</v>
      </c>
      <c r="L64" s="9">
        <f t="shared" si="6"/>
        <v>0.16750000000000012</v>
      </c>
      <c r="M64" s="7">
        <f t="shared" si="7"/>
        <v>3.3500000000000023E-2</v>
      </c>
      <c r="N64" s="66"/>
    </row>
    <row r="65" spans="1:14" x14ac:dyDescent="0.3">
      <c r="A65" s="14">
        <v>58</v>
      </c>
      <c r="B65" s="7">
        <f t="shared" si="9"/>
        <v>0.13600000000000009</v>
      </c>
      <c r="C65" s="109"/>
      <c r="D65" s="104"/>
      <c r="E65" s="70">
        <v>0.42499999999999999</v>
      </c>
      <c r="F65" s="7">
        <f t="shared" si="2"/>
        <v>0.13600000000000009</v>
      </c>
      <c r="G65" s="7">
        <f t="shared" si="3"/>
        <v>2.0400000000000022E-2</v>
      </c>
      <c r="H65" s="2"/>
      <c r="I65" s="10">
        <f t="shared" si="11"/>
        <v>0.90000000000000058</v>
      </c>
      <c r="J65" s="8">
        <f t="shared" si="12"/>
        <v>0.53600000000000037</v>
      </c>
      <c r="K65" s="9">
        <f t="shared" si="13"/>
        <v>0.42600000000000027</v>
      </c>
      <c r="L65" s="9">
        <f t="shared" si="6"/>
        <v>0.17000000000000012</v>
      </c>
      <c r="M65" s="7">
        <f t="shared" si="7"/>
        <v>3.4000000000000023E-2</v>
      </c>
      <c r="N65" s="66"/>
    </row>
    <row r="66" spans="1:14" x14ac:dyDescent="0.3">
      <c r="A66" s="14">
        <v>59</v>
      </c>
      <c r="B66" s="7">
        <f t="shared" si="9"/>
        <v>0.13800000000000009</v>
      </c>
      <c r="C66" s="109"/>
      <c r="D66" s="104"/>
      <c r="E66" s="70">
        <v>0.43125000000000002</v>
      </c>
      <c r="F66" s="7">
        <f t="shared" si="2"/>
        <v>0.13800000000000009</v>
      </c>
      <c r="G66" s="7">
        <f t="shared" si="3"/>
        <v>2.0700000000000024E-2</v>
      </c>
      <c r="H66" s="2"/>
      <c r="I66" s="12"/>
      <c r="J66" s="8">
        <f t="shared" si="12"/>
        <v>0.53800000000000037</v>
      </c>
      <c r="K66" s="9">
        <f t="shared" si="13"/>
        <v>0.42750000000000027</v>
      </c>
      <c r="L66" s="9">
        <f t="shared" si="6"/>
        <v>0.17250000000000013</v>
      </c>
      <c r="M66" s="7">
        <f t="shared" si="7"/>
        <v>3.4500000000000024E-2</v>
      </c>
      <c r="N66" s="66"/>
    </row>
    <row r="67" spans="1:14" x14ac:dyDescent="0.3">
      <c r="A67" s="14">
        <v>60</v>
      </c>
      <c r="B67" s="7">
        <f t="shared" si="9"/>
        <v>0.1400000000000001</v>
      </c>
      <c r="C67" s="109"/>
      <c r="D67" s="104"/>
      <c r="E67" s="70">
        <v>0.4375</v>
      </c>
      <c r="F67" s="7">
        <f t="shared" si="2"/>
        <v>0.1400000000000001</v>
      </c>
      <c r="G67" s="7">
        <f t="shared" si="3"/>
        <v>2.1000000000000026E-2</v>
      </c>
      <c r="H67" s="2"/>
      <c r="I67" s="12"/>
      <c r="J67" s="8">
        <f t="shared" si="12"/>
        <v>0.54000000000000037</v>
      </c>
      <c r="K67" s="9">
        <f t="shared" si="13"/>
        <v>0.42900000000000027</v>
      </c>
      <c r="L67" s="9">
        <f t="shared" si="6"/>
        <v>0.17500000000000013</v>
      </c>
      <c r="M67" s="7">
        <f t="shared" si="7"/>
        <v>3.5000000000000024E-2</v>
      </c>
      <c r="N67" s="66"/>
    </row>
    <row r="68" spans="1:14" x14ac:dyDescent="0.3">
      <c r="A68" s="14">
        <v>61</v>
      </c>
      <c r="B68" s="7">
        <f t="shared" si="9"/>
        <v>0.1420000000000001</v>
      </c>
      <c r="C68" s="109"/>
      <c r="D68" s="104"/>
      <c r="E68" s="70">
        <v>0.44374999999999998</v>
      </c>
      <c r="F68" s="7">
        <f t="shared" si="2"/>
        <v>0.1420000000000001</v>
      </c>
      <c r="G68" s="7">
        <f t="shared" si="3"/>
        <v>2.1300000000000027E-2</v>
      </c>
      <c r="H68" s="2"/>
      <c r="I68" s="12"/>
      <c r="J68" s="8">
        <f t="shared" si="12"/>
        <v>0.54200000000000037</v>
      </c>
      <c r="K68" s="9">
        <f t="shared" si="13"/>
        <v>0.43050000000000027</v>
      </c>
      <c r="L68" s="9">
        <f t="shared" si="6"/>
        <v>0.17750000000000013</v>
      </c>
      <c r="M68" s="7">
        <f t="shared" si="7"/>
        <v>3.5500000000000025E-2</v>
      </c>
      <c r="N68" s="66"/>
    </row>
    <row r="69" spans="1:14" x14ac:dyDescent="0.3">
      <c r="A69" s="14">
        <v>62</v>
      </c>
      <c r="B69" s="7">
        <f t="shared" si="9"/>
        <v>0.1440000000000001</v>
      </c>
      <c r="C69" s="109"/>
      <c r="D69" s="104"/>
      <c r="E69" s="70">
        <v>0.45</v>
      </c>
      <c r="F69" s="7">
        <f t="shared" si="2"/>
        <v>0.1440000000000001</v>
      </c>
      <c r="G69" s="7">
        <f t="shared" si="3"/>
        <v>2.1600000000000029E-2</v>
      </c>
      <c r="H69" s="2"/>
      <c r="I69" s="12"/>
      <c r="J69" s="8">
        <f t="shared" si="12"/>
        <v>0.54400000000000037</v>
      </c>
      <c r="K69" s="9">
        <f t="shared" si="13"/>
        <v>0.43200000000000027</v>
      </c>
      <c r="L69" s="9">
        <f t="shared" si="6"/>
        <v>0.18000000000000013</v>
      </c>
      <c r="M69" s="7">
        <f t="shared" si="7"/>
        <v>3.6000000000000025E-2</v>
      </c>
      <c r="N69" s="66"/>
    </row>
    <row r="70" spans="1:14" x14ac:dyDescent="0.3">
      <c r="A70" s="14">
        <v>63</v>
      </c>
      <c r="B70" s="7">
        <f t="shared" si="9"/>
        <v>0.1460000000000001</v>
      </c>
      <c r="C70" s="109"/>
      <c r="D70" s="104"/>
      <c r="E70" s="70">
        <v>0.45624999999999999</v>
      </c>
      <c r="F70" s="7">
        <f t="shared" si="2"/>
        <v>0.1460000000000001</v>
      </c>
      <c r="G70" s="7">
        <f t="shared" si="3"/>
        <v>2.1900000000000031E-2</v>
      </c>
      <c r="H70" s="2"/>
      <c r="I70" s="12"/>
      <c r="J70" s="8">
        <f t="shared" si="12"/>
        <v>0.54600000000000037</v>
      </c>
      <c r="K70" s="9">
        <f t="shared" si="13"/>
        <v>0.43350000000000027</v>
      </c>
      <c r="L70" s="9">
        <f t="shared" si="6"/>
        <v>0.18250000000000013</v>
      </c>
      <c r="M70" s="7">
        <f t="shared" si="7"/>
        <v>3.6500000000000025E-2</v>
      </c>
      <c r="N70" s="66"/>
    </row>
    <row r="71" spans="1:14" x14ac:dyDescent="0.3">
      <c r="A71" s="14">
        <v>64</v>
      </c>
      <c r="B71" s="7">
        <f t="shared" si="9"/>
        <v>0.1480000000000001</v>
      </c>
      <c r="C71" s="109"/>
      <c r="D71" s="104"/>
      <c r="E71" s="70">
        <v>0.46250000000000002</v>
      </c>
      <c r="F71" s="7">
        <f t="shared" si="2"/>
        <v>0.1480000000000001</v>
      </c>
      <c r="G71" s="7">
        <f t="shared" si="3"/>
        <v>2.2200000000000032E-2</v>
      </c>
      <c r="H71" s="2"/>
      <c r="I71" s="12"/>
      <c r="J71" s="8">
        <f t="shared" si="12"/>
        <v>0.54800000000000038</v>
      </c>
      <c r="K71" s="9">
        <f t="shared" si="13"/>
        <v>0.43500000000000028</v>
      </c>
      <c r="L71" s="9">
        <f t="shared" si="6"/>
        <v>0.18500000000000014</v>
      </c>
      <c r="M71" s="7">
        <f t="shared" si="7"/>
        <v>3.7000000000000026E-2</v>
      </c>
      <c r="N71" s="66"/>
    </row>
    <row r="72" spans="1:14" x14ac:dyDescent="0.3">
      <c r="A72" s="14">
        <v>65</v>
      </c>
      <c r="B72" s="7">
        <f t="shared" si="9"/>
        <v>0.15000000000000011</v>
      </c>
      <c r="C72" s="109"/>
      <c r="D72" s="104"/>
      <c r="E72" s="70">
        <v>0.46875</v>
      </c>
      <c r="F72" s="7">
        <f t="shared" si="2"/>
        <v>0.15000000000000011</v>
      </c>
      <c r="G72" s="7">
        <f t="shared" si="3"/>
        <v>2.2500000000000034E-2</v>
      </c>
      <c r="H72" s="2"/>
      <c r="I72" s="12"/>
      <c r="J72" s="8">
        <f t="shared" si="12"/>
        <v>0.55000000000000038</v>
      </c>
      <c r="K72" s="9">
        <f t="shared" si="13"/>
        <v>0.43650000000000028</v>
      </c>
      <c r="L72" s="9">
        <f t="shared" si="6"/>
        <v>0.18750000000000014</v>
      </c>
      <c r="M72" s="7">
        <f t="shared" si="7"/>
        <v>3.7500000000000026E-2</v>
      </c>
      <c r="N72" s="66"/>
    </row>
    <row r="73" spans="1:14" x14ac:dyDescent="0.3">
      <c r="A73" s="14">
        <v>66</v>
      </c>
      <c r="B73" s="7">
        <f t="shared" si="9"/>
        <v>0.15200000000000011</v>
      </c>
      <c r="C73" s="109"/>
      <c r="D73" s="104"/>
      <c r="E73" s="70">
        <v>0.47499999999999998</v>
      </c>
      <c r="F73" s="7">
        <f t="shared" ref="F73:F136" si="14">F72+($F$7*0.1)</f>
        <v>0.15200000000000011</v>
      </c>
      <c r="G73" s="7">
        <f t="shared" ref="G73:G136" si="15">G72+($G$7*0.1)</f>
        <v>2.2800000000000036E-2</v>
      </c>
      <c r="H73" s="2"/>
      <c r="I73" s="12"/>
      <c r="J73" s="8">
        <f t="shared" si="12"/>
        <v>0.55200000000000038</v>
      </c>
      <c r="K73" s="9">
        <f t="shared" si="13"/>
        <v>0.43800000000000028</v>
      </c>
      <c r="L73" s="9">
        <f t="shared" ref="L73:L117" si="16">L72+0.25%</f>
        <v>0.19000000000000014</v>
      </c>
      <c r="M73" s="7">
        <f t="shared" ref="M73:M136" si="17">M72+($M$7*0.1)</f>
        <v>3.8000000000000027E-2</v>
      </c>
      <c r="N73" s="66"/>
    </row>
    <row r="74" spans="1:14" x14ac:dyDescent="0.3">
      <c r="A74" s="14">
        <v>67</v>
      </c>
      <c r="B74" s="7">
        <f t="shared" si="9"/>
        <v>0.15400000000000011</v>
      </c>
      <c r="C74" s="109"/>
      <c r="D74" s="104"/>
      <c r="E74" s="70">
        <v>0.48125000000000001</v>
      </c>
      <c r="F74" s="7">
        <f t="shared" si="14"/>
        <v>0.15400000000000011</v>
      </c>
      <c r="G74" s="7">
        <f t="shared" si="15"/>
        <v>2.3100000000000037E-2</v>
      </c>
      <c r="H74" s="2"/>
      <c r="I74" s="12"/>
      <c r="J74" s="8">
        <f t="shared" si="12"/>
        <v>0.55400000000000038</v>
      </c>
      <c r="K74" s="9">
        <f t="shared" si="13"/>
        <v>0.43950000000000028</v>
      </c>
      <c r="L74" s="9">
        <f t="shared" si="16"/>
        <v>0.19250000000000014</v>
      </c>
      <c r="M74" s="7">
        <f t="shared" si="17"/>
        <v>3.8500000000000027E-2</v>
      </c>
      <c r="N74" s="66"/>
    </row>
    <row r="75" spans="1:14" x14ac:dyDescent="0.3">
      <c r="A75" s="14">
        <v>68</v>
      </c>
      <c r="B75" s="7">
        <f t="shared" ref="B75:B138" si="18">B74+($B$7*0.1)</f>
        <v>0.15600000000000011</v>
      </c>
      <c r="C75" s="109"/>
      <c r="D75" s="104"/>
      <c r="E75" s="70">
        <v>0.48749999999999999</v>
      </c>
      <c r="F75" s="7">
        <f t="shared" si="14"/>
        <v>0.15600000000000011</v>
      </c>
      <c r="G75" s="7">
        <f t="shared" si="15"/>
        <v>2.3400000000000039E-2</v>
      </c>
      <c r="H75" s="2"/>
      <c r="I75" s="12"/>
      <c r="J75" s="8">
        <f t="shared" si="12"/>
        <v>0.55600000000000038</v>
      </c>
      <c r="K75" s="9">
        <f t="shared" si="13"/>
        <v>0.44100000000000028</v>
      </c>
      <c r="L75" s="9">
        <f t="shared" si="16"/>
        <v>0.19500000000000015</v>
      </c>
      <c r="M75" s="7">
        <f t="shared" si="17"/>
        <v>3.9000000000000028E-2</v>
      </c>
      <c r="N75" s="66"/>
    </row>
    <row r="76" spans="1:14" x14ac:dyDescent="0.3">
      <c r="A76" s="14">
        <v>69</v>
      </c>
      <c r="B76" s="7">
        <f t="shared" si="18"/>
        <v>0.15800000000000011</v>
      </c>
      <c r="C76" s="109"/>
      <c r="D76" s="104"/>
      <c r="E76" s="70">
        <v>0.49375000000000002</v>
      </c>
      <c r="F76" s="7">
        <f t="shared" si="14"/>
        <v>0.15800000000000011</v>
      </c>
      <c r="G76" s="7">
        <f t="shared" si="15"/>
        <v>2.370000000000004E-2</v>
      </c>
      <c r="H76" s="2"/>
      <c r="I76" s="12"/>
      <c r="J76" s="8">
        <f t="shared" si="12"/>
        <v>0.55800000000000038</v>
      </c>
      <c r="K76" s="9">
        <f t="shared" si="13"/>
        <v>0.44250000000000028</v>
      </c>
      <c r="L76" s="9">
        <f t="shared" si="16"/>
        <v>0.19750000000000015</v>
      </c>
      <c r="M76" s="7">
        <f t="shared" si="17"/>
        <v>3.9500000000000028E-2</v>
      </c>
      <c r="N76" s="66"/>
    </row>
    <row r="77" spans="1:14" x14ac:dyDescent="0.3">
      <c r="A77" s="14">
        <v>70</v>
      </c>
      <c r="B77" s="7">
        <f t="shared" si="18"/>
        <v>0.16000000000000011</v>
      </c>
      <c r="C77" s="109"/>
      <c r="D77" s="104"/>
      <c r="E77" s="70">
        <v>0.5</v>
      </c>
      <c r="F77" s="7">
        <f t="shared" si="14"/>
        <v>0.16000000000000011</v>
      </c>
      <c r="G77" s="7">
        <f t="shared" si="15"/>
        <v>2.4000000000000042E-2</v>
      </c>
      <c r="H77" s="2"/>
      <c r="I77" s="12"/>
      <c r="J77" s="8">
        <f t="shared" si="12"/>
        <v>0.56000000000000039</v>
      </c>
      <c r="K77" s="9">
        <f t="shared" si="13"/>
        <v>0.44400000000000028</v>
      </c>
      <c r="L77" s="9">
        <f t="shared" si="16"/>
        <v>0.20000000000000015</v>
      </c>
      <c r="M77" s="7">
        <f t="shared" si="17"/>
        <v>4.0000000000000029E-2</v>
      </c>
      <c r="N77" s="66"/>
    </row>
    <row r="78" spans="1:14" x14ac:dyDescent="0.3">
      <c r="A78" s="14">
        <v>71</v>
      </c>
      <c r="B78" s="7">
        <f t="shared" si="18"/>
        <v>0.16200000000000012</v>
      </c>
      <c r="C78" s="109"/>
      <c r="D78" s="104"/>
      <c r="E78" s="70">
        <v>0.50624999999999998</v>
      </c>
      <c r="F78" s="7">
        <f t="shared" si="14"/>
        <v>0.16200000000000012</v>
      </c>
      <c r="G78" s="7">
        <f t="shared" si="15"/>
        <v>2.4300000000000044E-2</v>
      </c>
      <c r="H78" s="2"/>
      <c r="I78" s="12"/>
      <c r="J78" s="8">
        <f t="shared" si="12"/>
        <v>0.56200000000000039</v>
      </c>
      <c r="K78" s="9">
        <f t="shared" si="13"/>
        <v>0.44550000000000028</v>
      </c>
      <c r="L78" s="9">
        <f t="shared" si="16"/>
        <v>0.20250000000000015</v>
      </c>
      <c r="M78" s="7">
        <f t="shared" si="17"/>
        <v>4.0500000000000029E-2</v>
      </c>
      <c r="N78" s="66"/>
    </row>
    <row r="79" spans="1:14" x14ac:dyDescent="0.3">
      <c r="A79" s="14">
        <v>72</v>
      </c>
      <c r="B79" s="7">
        <f t="shared" si="18"/>
        <v>0.16400000000000012</v>
      </c>
      <c r="C79" s="109"/>
      <c r="D79" s="104"/>
      <c r="E79" s="70">
        <v>0.51249999999999996</v>
      </c>
      <c r="F79" s="7">
        <f t="shared" si="14"/>
        <v>0.16400000000000012</v>
      </c>
      <c r="G79" s="7">
        <f t="shared" si="15"/>
        <v>2.4600000000000045E-2</v>
      </c>
      <c r="H79" s="2"/>
      <c r="I79" s="12"/>
      <c r="J79" s="8">
        <f t="shared" si="12"/>
        <v>0.56400000000000039</v>
      </c>
      <c r="K79" s="9">
        <f t="shared" si="13"/>
        <v>0.44700000000000029</v>
      </c>
      <c r="L79" s="9">
        <f t="shared" si="16"/>
        <v>0.20500000000000015</v>
      </c>
      <c r="M79" s="7">
        <f t="shared" si="17"/>
        <v>4.1000000000000029E-2</v>
      </c>
      <c r="N79" s="66"/>
    </row>
    <row r="80" spans="1:14" x14ac:dyDescent="0.3">
      <c r="A80" s="14">
        <v>73</v>
      </c>
      <c r="B80" s="7">
        <f t="shared" si="18"/>
        <v>0.16600000000000012</v>
      </c>
      <c r="C80" s="109"/>
      <c r="D80" s="104"/>
      <c r="E80" s="70">
        <v>0.51875000000000004</v>
      </c>
      <c r="F80" s="7">
        <f t="shared" si="14"/>
        <v>0.16600000000000012</v>
      </c>
      <c r="G80" s="7">
        <f t="shared" si="15"/>
        <v>2.4900000000000047E-2</v>
      </c>
      <c r="H80" s="2"/>
      <c r="I80" s="12"/>
      <c r="J80" s="8">
        <f t="shared" si="12"/>
        <v>0.56600000000000039</v>
      </c>
      <c r="K80" s="9">
        <f t="shared" si="13"/>
        <v>0.44850000000000029</v>
      </c>
      <c r="L80" s="9">
        <f t="shared" si="16"/>
        <v>0.20750000000000016</v>
      </c>
      <c r="M80" s="7">
        <f t="shared" si="17"/>
        <v>4.150000000000003E-2</v>
      </c>
      <c r="N80" s="66"/>
    </row>
    <row r="81" spans="1:14" x14ac:dyDescent="0.3">
      <c r="A81" s="14">
        <v>74</v>
      </c>
      <c r="B81" s="7">
        <f t="shared" si="18"/>
        <v>0.16800000000000012</v>
      </c>
      <c r="C81" s="109"/>
      <c r="D81" s="104"/>
      <c r="E81" s="70">
        <v>0.52500000000000002</v>
      </c>
      <c r="F81" s="7">
        <f t="shared" si="14"/>
        <v>0.16800000000000012</v>
      </c>
      <c r="G81" s="7">
        <f t="shared" si="15"/>
        <v>2.5200000000000049E-2</v>
      </c>
      <c r="H81" s="2"/>
      <c r="I81" s="12"/>
      <c r="J81" s="8">
        <f t="shared" si="12"/>
        <v>0.56800000000000039</v>
      </c>
      <c r="K81" s="9">
        <f t="shared" si="13"/>
        <v>0.45000000000000029</v>
      </c>
      <c r="L81" s="9">
        <f t="shared" si="16"/>
        <v>0.21000000000000016</v>
      </c>
      <c r="M81" s="7">
        <f t="shared" si="17"/>
        <v>4.200000000000003E-2</v>
      </c>
      <c r="N81" s="66"/>
    </row>
    <row r="82" spans="1:14" x14ac:dyDescent="0.3">
      <c r="A82" s="14">
        <v>75</v>
      </c>
      <c r="B82" s="7">
        <f t="shared" si="18"/>
        <v>0.17000000000000012</v>
      </c>
      <c r="C82" s="109"/>
      <c r="D82" s="104"/>
      <c r="E82" s="70">
        <v>0.53125</v>
      </c>
      <c r="F82" s="7">
        <f t="shared" si="14"/>
        <v>0.17000000000000012</v>
      </c>
      <c r="G82" s="7">
        <f t="shared" si="15"/>
        <v>2.550000000000005E-2</v>
      </c>
      <c r="H82" s="2"/>
      <c r="I82" s="12"/>
      <c r="J82" s="8">
        <f t="shared" si="12"/>
        <v>0.5700000000000004</v>
      </c>
      <c r="K82" s="9">
        <f t="shared" si="13"/>
        <v>0.45150000000000029</v>
      </c>
      <c r="L82" s="9">
        <f t="shared" si="16"/>
        <v>0.21250000000000016</v>
      </c>
      <c r="M82" s="7">
        <f t="shared" si="17"/>
        <v>4.2500000000000031E-2</v>
      </c>
      <c r="N82" s="66"/>
    </row>
    <row r="83" spans="1:14" x14ac:dyDescent="0.3">
      <c r="A83" s="14">
        <v>76</v>
      </c>
      <c r="B83" s="7">
        <f t="shared" si="18"/>
        <v>0.17200000000000013</v>
      </c>
      <c r="C83" s="109"/>
      <c r="D83" s="104"/>
      <c r="E83" s="70">
        <v>0.53749999999999998</v>
      </c>
      <c r="F83" s="7">
        <f t="shared" si="14"/>
        <v>0.17200000000000013</v>
      </c>
      <c r="G83" s="7">
        <f t="shared" si="15"/>
        <v>2.5800000000000052E-2</v>
      </c>
      <c r="H83" s="2"/>
      <c r="I83" s="12"/>
      <c r="J83" s="8">
        <f t="shared" si="12"/>
        <v>0.5720000000000004</v>
      </c>
      <c r="K83" s="9">
        <f t="shared" si="13"/>
        <v>0.45300000000000029</v>
      </c>
      <c r="L83" s="9">
        <f t="shared" si="16"/>
        <v>0.21500000000000016</v>
      </c>
      <c r="M83" s="7">
        <f t="shared" si="17"/>
        <v>4.3000000000000031E-2</v>
      </c>
      <c r="N83" s="66"/>
    </row>
    <row r="84" spans="1:14" x14ac:dyDescent="0.3">
      <c r="A84" s="14">
        <v>77</v>
      </c>
      <c r="B84" s="7">
        <f t="shared" si="18"/>
        <v>0.17400000000000013</v>
      </c>
      <c r="C84" s="109"/>
      <c r="D84" s="104"/>
      <c r="E84" s="70">
        <v>0.54374999999999996</v>
      </c>
      <c r="F84" s="7">
        <f t="shared" si="14"/>
        <v>0.17400000000000013</v>
      </c>
      <c r="G84" s="7">
        <f t="shared" si="15"/>
        <v>2.6100000000000054E-2</v>
      </c>
      <c r="H84" s="2"/>
      <c r="I84" s="12"/>
      <c r="J84" s="8">
        <f t="shared" si="12"/>
        <v>0.5740000000000004</v>
      </c>
      <c r="K84" s="9">
        <f t="shared" si="13"/>
        <v>0.45450000000000029</v>
      </c>
      <c r="L84" s="9">
        <f t="shared" si="16"/>
        <v>0.21750000000000017</v>
      </c>
      <c r="M84" s="7">
        <f t="shared" si="17"/>
        <v>4.3500000000000032E-2</v>
      </c>
      <c r="N84" s="66"/>
    </row>
    <row r="85" spans="1:14" x14ac:dyDescent="0.3">
      <c r="A85" s="14">
        <v>78</v>
      </c>
      <c r="B85" s="7">
        <f t="shared" si="18"/>
        <v>0.17600000000000013</v>
      </c>
      <c r="C85" s="109"/>
      <c r="D85" s="104"/>
      <c r="E85" s="70">
        <v>0.55000000000000004</v>
      </c>
      <c r="F85" s="7">
        <f t="shared" si="14"/>
        <v>0.17600000000000013</v>
      </c>
      <c r="G85" s="7">
        <f t="shared" si="15"/>
        <v>2.6400000000000055E-2</v>
      </c>
      <c r="H85" s="2"/>
      <c r="I85" s="12"/>
      <c r="J85" s="8">
        <f t="shared" si="12"/>
        <v>0.5760000000000004</v>
      </c>
      <c r="K85" s="9">
        <f t="shared" si="13"/>
        <v>0.45600000000000029</v>
      </c>
      <c r="L85" s="9">
        <f t="shared" si="16"/>
        <v>0.22000000000000017</v>
      </c>
      <c r="M85" s="7">
        <f t="shared" si="17"/>
        <v>4.4000000000000032E-2</v>
      </c>
      <c r="N85" s="66"/>
    </row>
    <row r="86" spans="1:14" x14ac:dyDescent="0.3">
      <c r="A86" s="14">
        <v>79</v>
      </c>
      <c r="B86" s="7">
        <f t="shared" si="18"/>
        <v>0.17800000000000013</v>
      </c>
      <c r="C86" s="109"/>
      <c r="D86" s="104"/>
      <c r="E86" s="70">
        <v>0.55625000000000002</v>
      </c>
      <c r="F86" s="7">
        <f t="shared" si="14"/>
        <v>0.17800000000000013</v>
      </c>
      <c r="G86" s="7">
        <f t="shared" si="15"/>
        <v>2.6700000000000057E-2</v>
      </c>
      <c r="H86" s="2"/>
      <c r="I86" s="12"/>
      <c r="J86" s="8">
        <f t="shared" si="12"/>
        <v>0.5780000000000004</v>
      </c>
      <c r="K86" s="9">
        <f t="shared" si="13"/>
        <v>0.4575000000000003</v>
      </c>
      <c r="L86" s="9">
        <f t="shared" si="16"/>
        <v>0.22250000000000017</v>
      </c>
      <c r="M86" s="7">
        <f t="shared" si="17"/>
        <v>4.4500000000000033E-2</v>
      </c>
      <c r="N86" s="66"/>
    </row>
    <row r="87" spans="1:14" x14ac:dyDescent="0.3">
      <c r="A87" s="14">
        <v>80</v>
      </c>
      <c r="B87" s="7">
        <f t="shared" si="18"/>
        <v>0.18000000000000013</v>
      </c>
      <c r="C87" s="109"/>
      <c r="D87" s="104"/>
      <c r="E87" s="70">
        <v>0.5625</v>
      </c>
      <c r="F87" s="7">
        <f t="shared" si="14"/>
        <v>0.18000000000000013</v>
      </c>
      <c r="G87" s="7">
        <f t="shared" si="15"/>
        <v>2.7000000000000059E-2</v>
      </c>
      <c r="H87" s="2"/>
      <c r="I87" s="12"/>
      <c r="J87" s="8">
        <f t="shared" si="12"/>
        <v>0.5800000000000004</v>
      </c>
      <c r="K87" s="9">
        <f t="shared" si="13"/>
        <v>0.4590000000000003</v>
      </c>
      <c r="L87" s="9">
        <f t="shared" si="16"/>
        <v>0.22500000000000017</v>
      </c>
      <c r="M87" s="7">
        <f t="shared" si="17"/>
        <v>4.5000000000000033E-2</v>
      </c>
      <c r="N87" s="66"/>
    </row>
    <row r="88" spans="1:14" x14ac:dyDescent="0.3">
      <c r="A88" s="14">
        <v>81</v>
      </c>
      <c r="B88" s="7">
        <f t="shared" si="18"/>
        <v>0.18200000000000013</v>
      </c>
      <c r="C88" s="109"/>
      <c r="D88" s="104"/>
      <c r="E88" s="70">
        <v>0.56874999999999998</v>
      </c>
      <c r="F88" s="7">
        <f t="shared" si="14"/>
        <v>0.18200000000000013</v>
      </c>
      <c r="G88" s="7">
        <f t="shared" si="15"/>
        <v>2.730000000000006E-2</v>
      </c>
      <c r="H88" s="2"/>
      <c r="I88" s="12"/>
      <c r="J88" s="8">
        <f t="shared" si="12"/>
        <v>0.58200000000000041</v>
      </c>
      <c r="K88" s="9">
        <f t="shared" si="13"/>
        <v>0.4605000000000003</v>
      </c>
      <c r="L88" s="9">
        <f t="shared" si="16"/>
        <v>0.22750000000000017</v>
      </c>
      <c r="M88" s="7">
        <f t="shared" si="17"/>
        <v>4.5500000000000033E-2</v>
      </c>
      <c r="N88" s="66"/>
    </row>
    <row r="89" spans="1:14" x14ac:dyDescent="0.3">
      <c r="A89" s="14">
        <v>82</v>
      </c>
      <c r="B89" s="7">
        <f t="shared" si="18"/>
        <v>0.18400000000000014</v>
      </c>
      <c r="C89" s="109"/>
      <c r="D89" s="104"/>
      <c r="E89" s="70">
        <v>0.57499999999999996</v>
      </c>
      <c r="F89" s="7">
        <f t="shared" si="14"/>
        <v>0.18400000000000014</v>
      </c>
      <c r="G89" s="7">
        <f t="shared" si="15"/>
        <v>2.7600000000000062E-2</v>
      </c>
      <c r="H89" s="2"/>
      <c r="I89" s="12"/>
      <c r="J89" s="8">
        <f t="shared" si="12"/>
        <v>0.58400000000000041</v>
      </c>
      <c r="K89" s="9">
        <f t="shared" si="13"/>
        <v>0.4620000000000003</v>
      </c>
      <c r="L89" s="9">
        <f t="shared" si="16"/>
        <v>0.23000000000000018</v>
      </c>
      <c r="M89" s="7">
        <f t="shared" si="17"/>
        <v>4.6000000000000034E-2</v>
      </c>
      <c r="N89" s="66"/>
    </row>
    <row r="90" spans="1:14" x14ac:dyDescent="0.3">
      <c r="A90" s="14">
        <v>83</v>
      </c>
      <c r="B90" s="7">
        <f t="shared" si="18"/>
        <v>0.18600000000000014</v>
      </c>
      <c r="C90" s="109"/>
      <c r="D90" s="104"/>
      <c r="E90" s="70">
        <v>0.58125000000000004</v>
      </c>
      <c r="F90" s="7">
        <f t="shared" si="14"/>
        <v>0.18600000000000014</v>
      </c>
      <c r="G90" s="7">
        <f t="shared" si="15"/>
        <v>2.7900000000000064E-2</v>
      </c>
      <c r="H90" s="2"/>
      <c r="I90" s="12"/>
      <c r="J90" s="8">
        <f t="shared" si="12"/>
        <v>0.58600000000000041</v>
      </c>
      <c r="K90" s="9">
        <f t="shared" si="13"/>
        <v>0.4635000000000003</v>
      </c>
      <c r="L90" s="9">
        <f t="shared" si="16"/>
        <v>0.23250000000000018</v>
      </c>
      <c r="M90" s="7">
        <f t="shared" si="17"/>
        <v>4.6500000000000034E-2</v>
      </c>
      <c r="N90" s="66"/>
    </row>
    <row r="91" spans="1:14" x14ac:dyDescent="0.3">
      <c r="A91" s="14">
        <v>84</v>
      </c>
      <c r="B91" s="7">
        <f t="shared" si="18"/>
        <v>0.18800000000000014</v>
      </c>
      <c r="C91" s="109"/>
      <c r="D91" s="104"/>
      <c r="E91" s="70">
        <v>0.58750000000000002</v>
      </c>
      <c r="F91" s="7">
        <f t="shared" si="14"/>
        <v>0.18800000000000014</v>
      </c>
      <c r="G91" s="7">
        <f t="shared" si="15"/>
        <v>2.8200000000000065E-2</v>
      </c>
      <c r="H91" s="2"/>
      <c r="I91" s="12"/>
      <c r="J91" s="8">
        <f t="shared" si="12"/>
        <v>0.58800000000000041</v>
      </c>
      <c r="K91" s="9">
        <f t="shared" si="13"/>
        <v>0.4650000000000003</v>
      </c>
      <c r="L91" s="9">
        <f t="shared" si="16"/>
        <v>0.23500000000000018</v>
      </c>
      <c r="M91" s="7">
        <f t="shared" si="17"/>
        <v>4.7000000000000035E-2</v>
      </c>
      <c r="N91" s="66"/>
    </row>
    <row r="92" spans="1:14" x14ac:dyDescent="0.3">
      <c r="A92" s="14">
        <v>85</v>
      </c>
      <c r="B92" s="7">
        <f t="shared" si="18"/>
        <v>0.19000000000000014</v>
      </c>
      <c r="C92" s="109"/>
      <c r="D92" s="104"/>
      <c r="E92" s="70">
        <v>0.59375</v>
      </c>
      <c r="F92" s="7">
        <f t="shared" si="14"/>
        <v>0.19000000000000014</v>
      </c>
      <c r="G92" s="7">
        <f t="shared" si="15"/>
        <v>2.8500000000000067E-2</v>
      </c>
      <c r="H92" s="2"/>
      <c r="I92" s="12"/>
      <c r="J92" s="8">
        <f t="shared" si="12"/>
        <v>0.59000000000000041</v>
      </c>
      <c r="K92" s="9">
        <f t="shared" si="13"/>
        <v>0.4665000000000003</v>
      </c>
      <c r="L92" s="9">
        <f t="shared" si="16"/>
        <v>0.23750000000000018</v>
      </c>
      <c r="M92" s="7">
        <f t="shared" si="17"/>
        <v>4.7500000000000035E-2</v>
      </c>
      <c r="N92" s="66"/>
    </row>
    <row r="93" spans="1:14" x14ac:dyDescent="0.3">
      <c r="A93" s="14">
        <v>86</v>
      </c>
      <c r="B93" s="7">
        <f t="shared" si="18"/>
        <v>0.19200000000000014</v>
      </c>
      <c r="C93" s="109"/>
      <c r="D93" s="104"/>
      <c r="E93" s="70">
        <v>0.6</v>
      </c>
      <c r="F93" s="7">
        <f t="shared" si="14"/>
        <v>0.19200000000000014</v>
      </c>
      <c r="G93" s="7">
        <f t="shared" si="15"/>
        <v>2.8800000000000069E-2</v>
      </c>
      <c r="H93" s="2"/>
      <c r="I93" s="12"/>
      <c r="J93" s="8">
        <f t="shared" si="12"/>
        <v>0.59200000000000041</v>
      </c>
      <c r="K93" s="9">
        <f t="shared" si="13"/>
        <v>0.4680000000000003</v>
      </c>
      <c r="L93" s="9">
        <f t="shared" si="16"/>
        <v>0.24000000000000019</v>
      </c>
      <c r="M93" s="7">
        <f t="shared" si="17"/>
        <v>4.8000000000000036E-2</v>
      </c>
      <c r="N93" s="66"/>
    </row>
    <row r="94" spans="1:14" x14ac:dyDescent="0.3">
      <c r="A94" s="14">
        <v>87</v>
      </c>
      <c r="B94" s="7">
        <f t="shared" si="18"/>
        <v>0.19400000000000014</v>
      </c>
      <c r="C94" s="109"/>
      <c r="D94" s="104"/>
      <c r="E94" s="70">
        <v>0.60624999999999996</v>
      </c>
      <c r="F94" s="7">
        <f t="shared" si="14"/>
        <v>0.19400000000000014</v>
      </c>
      <c r="G94" s="7">
        <f t="shared" si="15"/>
        <v>2.910000000000007E-2</v>
      </c>
      <c r="H94" s="2"/>
      <c r="I94" s="12"/>
      <c r="J94" s="8">
        <f t="shared" si="12"/>
        <v>0.59400000000000042</v>
      </c>
      <c r="K94" s="9">
        <f t="shared" si="13"/>
        <v>0.46950000000000031</v>
      </c>
      <c r="L94" s="9">
        <f t="shared" si="16"/>
        <v>0.24250000000000019</v>
      </c>
      <c r="M94" s="7">
        <f t="shared" si="17"/>
        <v>4.8500000000000036E-2</v>
      </c>
      <c r="N94" s="66"/>
    </row>
    <row r="95" spans="1:14" x14ac:dyDescent="0.3">
      <c r="A95" s="14">
        <v>88</v>
      </c>
      <c r="B95" s="7">
        <f t="shared" si="18"/>
        <v>0.19600000000000015</v>
      </c>
      <c r="C95" s="109"/>
      <c r="D95" s="104"/>
      <c r="E95" s="70">
        <v>0.61250000000000004</v>
      </c>
      <c r="F95" s="7">
        <f t="shared" si="14"/>
        <v>0.19600000000000015</v>
      </c>
      <c r="G95" s="7">
        <f t="shared" si="15"/>
        <v>2.9400000000000072E-2</v>
      </c>
      <c r="H95" s="2"/>
      <c r="I95" s="12"/>
      <c r="J95" s="8">
        <f t="shared" si="12"/>
        <v>0.59600000000000042</v>
      </c>
      <c r="K95" s="9">
        <f t="shared" si="13"/>
        <v>0.47100000000000031</v>
      </c>
      <c r="L95" s="9">
        <f t="shared" si="16"/>
        <v>0.24500000000000019</v>
      </c>
      <c r="M95" s="7">
        <f t="shared" si="17"/>
        <v>4.9000000000000037E-2</v>
      </c>
      <c r="N95" s="66"/>
    </row>
    <row r="96" spans="1:14" x14ac:dyDescent="0.3">
      <c r="A96" s="14">
        <v>89</v>
      </c>
      <c r="B96" s="7">
        <f t="shared" si="18"/>
        <v>0.19800000000000015</v>
      </c>
      <c r="C96" s="109"/>
      <c r="D96" s="104"/>
      <c r="E96" s="70">
        <v>0.61875000000000002</v>
      </c>
      <c r="F96" s="7">
        <f t="shared" si="14"/>
        <v>0.19800000000000015</v>
      </c>
      <c r="G96" s="7">
        <f t="shared" si="15"/>
        <v>2.9700000000000074E-2</v>
      </c>
      <c r="H96" s="2"/>
      <c r="I96" s="12"/>
      <c r="J96" s="8">
        <f t="shared" si="12"/>
        <v>0.59800000000000042</v>
      </c>
      <c r="K96" s="9">
        <f t="shared" si="13"/>
        <v>0.47250000000000031</v>
      </c>
      <c r="L96" s="9">
        <f t="shared" si="16"/>
        <v>0.24750000000000019</v>
      </c>
      <c r="M96" s="7">
        <f t="shared" si="17"/>
        <v>4.9500000000000037E-2</v>
      </c>
      <c r="N96" s="66"/>
    </row>
    <row r="97" spans="1:14" x14ac:dyDescent="0.3">
      <c r="A97" s="14">
        <v>90</v>
      </c>
      <c r="B97" s="7">
        <f t="shared" si="18"/>
        <v>0.20000000000000015</v>
      </c>
      <c r="C97" s="109"/>
      <c r="D97" s="104"/>
      <c r="E97" s="70">
        <v>0.625</v>
      </c>
      <c r="F97" s="7">
        <f t="shared" si="14"/>
        <v>0.20000000000000015</v>
      </c>
      <c r="G97" s="7">
        <f t="shared" si="15"/>
        <v>3.0000000000000075E-2</v>
      </c>
      <c r="H97" s="2"/>
      <c r="I97" s="12"/>
      <c r="J97" s="8">
        <f t="shared" si="12"/>
        <v>0.60000000000000042</v>
      </c>
      <c r="K97" s="9">
        <f t="shared" si="13"/>
        <v>0.47400000000000031</v>
      </c>
      <c r="L97" s="9">
        <f t="shared" si="16"/>
        <v>0.25000000000000017</v>
      </c>
      <c r="M97" s="7">
        <f t="shared" si="17"/>
        <v>5.0000000000000037E-2</v>
      </c>
      <c r="N97" s="66"/>
    </row>
    <row r="98" spans="1:14" x14ac:dyDescent="0.3">
      <c r="A98" s="14">
        <v>91</v>
      </c>
      <c r="B98" s="7">
        <f t="shared" si="18"/>
        <v>0.20200000000000015</v>
      </c>
      <c r="C98" s="109"/>
      <c r="D98" s="104"/>
      <c r="E98" s="70">
        <v>0.63124999999999998</v>
      </c>
      <c r="F98" s="7">
        <f t="shared" si="14"/>
        <v>0.20200000000000015</v>
      </c>
      <c r="G98" s="7">
        <f t="shared" si="15"/>
        <v>3.0300000000000077E-2</v>
      </c>
      <c r="H98" s="2"/>
      <c r="I98" s="12"/>
      <c r="J98" s="8">
        <f t="shared" si="12"/>
        <v>0.60200000000000042</v>
      </c>
      <c r="K98" s="9">
        <f t="shared" si="13"/>
        <v>0.47550000000000031</v>
      </c>
      <c r="L98" s="9">
        <f t="shared" si="16"/>
        <v>0.25250000000000017</v>
      </c>
      <c r="M98" s="7">
        <f t="shared" si="17"/>
        <v>5.0500000000000038E-2</v>
      </c>
      <c r="N98" s="66"/>
    </row>
    <row r="99" spans="1:14" x14ac:dyDescent="0.3">
      <c r="A99" s="14">
        <v>92</v>
      </c>
      <c r="B99" s="7">
        <f t="shared" si="18"/>
        <v>0.20400000000000015</v>
      </c>
      <c r="C99" s="109"/>
      <c r="D99" s="104"/>
      <c r="E99" s="70">
        <v>0.63749999999999996</v>
      </c>
      <c r="F99" s="7">
        <f t="shared" si="14"/>
        <v>0.20400000000000015</v>
      </c>
      <c r="G99" s="7">
        <f t="shared" si="15"/>
        <v>3.0600000000000079E-2</v>
      </c>
      <c r="H99" s="2"/>
      <c r="I99" s="12"/>
      <c r="J99" s="8">
        <f t="shared" si="12"/>
        <v>0.60400000000000043</v>
      </c>
      <c r="K99" s="9">
        <f t="shared" si="13"/>
        <v>0.47700000000000031</v>
      </c>
      <c r="L99" s="9">
        <f t="shared" si="16"/>
        <v>0.25500000000000017</v>
      </c>
      <c r="M99" s="7">
        <f t="shared" si="17"/>
        <v>5.1000000000000038E-2</v>
      </c>
      <c r="N99" s="66"/>
    </row>
    <row r="100" spans="1:14" x14ac:dyDescent="0.3">
      <c r="A100" s="14">
        <v>93</v>
      </c>
      <c r="B100" s="7">
        <f t="shared" si="18"/>
        <v>0.20600000000000016</v>
      </c>
      <c r="C100" s="109"/>
      <c r="D100" s="104"/>
      <c r="E100" s="70">
        <v>0.64375000000000004</v>
      </c>
      <c r="F100" s="7">
        <f t="shared" si="14"/>
        <v>0.20600000000000016</v>
      </c>
      <c r="G100" s="7">
        <f t="shared" si="15"/>
        <v>3.090000000000008E-2</v>
      </c>
      <c r="H100" s="2"/>
      <c r="I100" s="12"/>
      <c r="J100" s="8">
        <f t="shared" si="12"/>
        <v>0.60600000000000043</v>
      </c>
      <c r="K100" s="9">
        <f t="shared" si="13"/>
        <v>0.47850000000000031</v>
      </c>
      <c r="L100" s="9">
        <f t="shared" si="16"/>
        <v>0.25750000000000017</v>
      </c>
      <c r="M100" s="7">
        <f t="shared" si="17"/>
        <v>5.1500000000000039E-2</v>
      </c>
      <c r="N100" s="66"/>
    </row>
    <row r="101" spans="1:14" x14ac:dyDescent="0.3">
      <c r="A101" s="14">
        <v>94</v>
      </c>
      <c r="B101" s="7">
        <f t="shared" si="18"/>
        <v>0.20800000000000016</v>
      </c>
      <c r="C101" s="109"/>
      <c r="D101" s="104"/>
      <c r="E101" s="70">
        <v>0.65</v>
      </c>
      <c r="F101" s="7">
        <f t="shared" si="14"/>
        <v>0.20800000000000016</v>
      </c>
      <c r="G101" s="7">
        <f t="shared" si="15"/>
        <v>3.1200000000000082E-2</v>
      </c>
      <c r="H101" s="2"/>
      <c r="I101" s="12"/>
      <c r="J101" s="8">
        <f t="shared" si="12"/>
        <v>0.60800000000000043</v>
      </c>
      <c r="K101" s="9">
        <f t="shared" si="13"/>
        <v>0.48000000000000032</v>
      </c>
      <c r="L101" s="9">
        <f t="shared" si="16"/>
        <v>0.26000000000000018</v>
      </c>
      <c r="M101" s="7">
        <f t="shared" si="17"/>
        <v>5.2000000000000039E-2</v>
      </c>
      <c r="N101" s="66"/>
    </row>
    <row r="102" spans="1:14" x14ac:dyDescent="0.3">
      <c r="A102" s="14">
        <v>95</v>
      </c>
      <c r="B102" s="7">
        <f t="shared" si="18"/>
        <v>0.21000000000000016</v>
      </c>
      <c r="C102" s="109"/>
      <c r="D102" s="104"/>
      <c r="E102" s="70">
        <v>0.65625</v>
      </c>
      <c r="F102" s="7">
        <f t="shared" si="14"/>
        <v>0.21000000000000016</v>
      </c>
      <c r="G102" s="7">
        <f t="shared" si="15"/>
        <v>3.1500000000000083E-2</v>
      </c>
      <c r="H102" s="2"/>
      <c r="I102" s="12"/>
      <c r="J102" s="8">
        <f t="shared" si="12"/>
        <v>0.61000000000000043</v>
      </c>
      <c r="K102" s="9">
        <f t="shared" si="13"/>
        <v>0.48150000000000032</v>
      </c>
      <c r="L102" s="9">
        <f t="shared" si="16"/>
        <v>0.26250000000000018</v>
      </c>
      <c r="M102" s="7">
        <f t="shared" si="17"/>
        <v>5.250000000000004E-2</v>
      </c>
      <c r="N102" s="66"/>
    </row>
    <row r="103" spans="1:14" x14ac:dyDescent="0.3">
      <c r="A103" s="14">
        <v>96</v>
      </c>
      <c r="B103" s="7">
        <f t="shared" si="18"/>
        <v>0.21200000000000016</v>
      </c>
      <c r="C103" s="109"/>
      <c r="D103" s="104"/>
      <c r="E103" s="70">
        <v>0.66249999999999998</v>
      </c>
      <c r="F103" s="7">
        <f t="shared" si="14"/>
        <v>0.21200000000000016</v>
      </c>
      <c r="G103" s="7">
        <f t="shared" si="15"/>
        <v>3.1800000000000085E-2</v>
      </c>
      <c r="H103" s="2"/>
      <c r="I103" s="12"/>
      <c r="J103" s="8">
        <f t="shared" si="12"/>
        <v>0.61200000000000043</v>
      </c>
      <c r="K103" s="9">
        <f t="shared" si="13"/>
        <v>0.48300000000000032</v>
      </c>
      <c r="L103" s="9">
        <f t="shared" si="16"/>
        <v>0.26500000000000018</v>
      </c>
      <c r="M103" s="7">
        <f t="shared" si="17"/>
        <v>5.300000000000004E-2</v>
      </c>
      <c r="N103" s="66"/>
    </row>
    <row r="104" spans="1:14" x14ac:dyDescent="0.3">
      <c r="A104" s="14">
        <v>97</v>
      </c>
      <c r="B104" s="7">
        <f t="shared" si="18"/>
        <v>0.21400000000000016</v>
      </c>
      <c r="C104" s="109"/>
      <c r="D104" s="104"/>
      <c r="E104" s="70">
        <v>0.66874999999999996</v>
      </c>
      <c r="F104" s="7">
        <f t="shared" si="14"/>
        <v>0.21400000000000016</v>
      </c>
      <c r="G104" s="7">
        <f t="shared" si="15"/>
        <v>3.2100000000000087E-2</v>
      </c>
      <c r="H104" s="2"/>
      <c r="I104" s="12"/>
      <c r="J104" s="8">
        <f t="shared" si="12"/>
        <v>0.61400000000000043</v>
      </c>
      <c r="K104" s="9">
        <f t="shared" si="13"/>
        <v>0.48450000000000032</v>
      </c>
      <c r="L104" s="9">
        <f t="shared" si="16"/>
        <v>0.26750000000000018</v>
      </c>
      <c r="M104" s="7">
        <f t="shared" si="17"/>
        <v>5.3500000000000041E-2</v>
      </c>
      <c r="N104" s="66"/>
    </row>
    <row r="105" spans="1:14" x14ac:dyDescent="0.3">
      <c r="A105" s="14">
        <v>98</v>
      </c>
      <c r="B105" s="7">
        <f t="shared" si="18"/>
        <v>0.21600000000000016</v>
      </c>
      <c r="C105" s="109"/>
      <c r="D105" s="104"/>
      <c r="E105" s="70">
        <v>0.67500000000000004</v>
      </c>
      <c r="F105" s="7">
        <f t="shared" si="14"/>
        <v>0.21600000000000016</v>
      </c>
      <c r="G105" s="7">
        <f t="shared" si="15"/>
        <v>3.2400000000000088E-2</v>
      </c>
      <c r="H105" s="2"/>
      <c r="I105" s="12"/>
      <c r="J105" s="8">
        <f t="shared" si="12"/>
        <v>0.61600000000000044</v>
      </c>
      <c r="K105" s="9">
        <f t="shared" si="13"/>
        <v>0.48600000000000032</v>
      </c>
      <c r="L105" s="9">
        <f t="shared" si="16"/>
        <v>0.27000000000000018</v>
      </c>
      <c r="M105" s="7">
        <f t="shared" si="17"/>
        <v>5.4000000000000041E-2</v>
      </c>
      <c r="N105" s="66"/>
    </row>
    <row r="106" spans="1:14" x14ac:dyDescent="0.3">
      <c r="A106" s="14">
        <v>99</v>
      </c>
      <c r="B106" s="7">
        <f t="shared" si="18"/>
        <v>0.21800000000000017</v>
      </c>
      <c r="C106" s="109"/>
      <c r="D106" s="104"/>
      <c r="E106" s="70">
        <v>0.68125000000000002</v>
      </c>
      <c r="F106" s="7">
        <f t="shared" si="14"/>
        <v>0.21800000000000017</v>
      </c>
      <c r="G106" s="7">
        <f t="shared" si="15"/>
        <v>3.270000000000009E-2</v>
      </c>
      <c r="H106" s="2"/>
      <c r="I106" s="12"/>
      <c r="J106" s="8">
        <f t="shared" si="12"/>
        <v>0.61800000000000044</v>
      </c>
      <c r="K106" s="9">
        <f t="shared" si="13"/>
        <v>0.48750000000000032</v>
      </c>
      <c r="L106" s="9">
        <f t="shared" si="16"/>
        <v>0.27250000000000019</v>
      </c>
      <c r="M106" s="7">
        <f t="shared" si="17"/>
        <v>5.4500000000000041E-2</v>
      </c>
      <c r="N106" s="66"/>
    </row>
    <row r="107" spans="1:14" x14ac:dyDescent="0.3">
      <c r="A107" s="14">
        <v>100</v>
      </c>
      <c r="B107" s="7">
        <f t="shared" si="18"/>
        <v>0.22000000000000017</v>
      </c>
      <c r="C107" s="109"/>
      <c r="D107" s="104"/>
      <c r="E107" s="71">
        <v>0.6875</v>
      </c>
      <c r="F107" s="108">
        <f t="shared" si="14"/>
        <v>0.22000000000000017</v>
      </c>
      <c r="G107" s="7">
        <f t="shared" si="15"/>
        <v>3.3000000000000092E-2</v>
      </c>
      <c r="H107" s="2"/>
      <c r="I107" s="12"/>
      <c r="J107" s="8">
        <f t="shared" si="12"/>
        <v>0.62000000000000044</v>
      </c>
      <c r="K107" s="9">
        <f t="shared" si="13"/>
        <v>0.48900000000000032</v>
      </c>
      <c r="L107" s="9">
        <f t="shared" si="16"/>
        <v>0.27500000000000019</v>
      </c>
      <c r="M107" s="7">
        <f t="shared" si="17"/>
        <v>5.5000000000000042E-2</v>
      </c>
      <c r="N107" s="66"/>
    </row>
    <row r="108" spans="1:14" x14ac:dyDescent="0.3">
      <c r="A108" s="14">
        <v>101</v>
      </c>
      <c r="B108" s="7">
        <f t="shared" si="18"/>
        <v>0.22200000000000017</v>
      </c>
      <c r="C108" s="109"/>
      <c r="D108" s="104"/>
      <c r="E108" s="70">
        <v>0.69374999999999998</v>
      </c>
      <c r="F108" s="7">
        <f t="shared" si="14"/>
        <v>0.22200000000000017</v>
      </c>
      <c r="G108" s="108">
        <f t="shared" si="15"/>
        <v>3.3300000000000093E-2</v>
      </c>
      <c r="H108" s="2"/>
      <c r="I108" s="12"/>
      <c r="J108" s="8">
        <f t="shared" si="12"/>
        <v>0.62200000000000044</v>
      </c>
      <c r="K108" s="9">
        <f t="shared" si="13"/>
        <v>0.49050000000000032</v>
      </c>
      <c r="L108" s="9">
        <f t="shared" si="16"/>
        <v>0.27750000000000019</v>
      </c>
      <c r="M108" s="108">
        <f t="shared" si="17"/>
        <v>5.5500000000000042E-2</v>
      </c>
      <c r="N108" s="66"/>
    </row>
    <row r="109" spans="1:14" x14ac:dyDescent="0.3">
      <c r="A109" s="14">
        <v>102</v>
      </c>
      <c r="B109" s="7">
        <f t="shared" si="18"/>
        <v>0.22400000000000017</v>
      </c>
      <c r="C109" s="109"/>
      <c r="D109" s="104"/>
      <c r="E109" s="71">
        <v>0.7</v>
      </c>
      <c r="F109" s="7">
        <f t="shared" si="14"/>
        <v>0.22400000000000017</v>
      </c>
      <c r="G109" s="7">
        <f t="shared" si="15"/>
        <v>3.3600000000000095E-2</v>
      </c>
      <c r="H109" s="2"/>
      <c r="I109" s="12"/>
      <c r="J109" s="8">
        <f t="shared" si="12"/>
        <v>0.62400000000000044</v>
      </c>
      <c r="K109" s="9">
        <f t="shared" si="13"/>
        <v>0.49200000000000033</v>
      </c>
      <c r="L109" s="9">
        <f t="shared" si="16"/>
        <v>0.28000000000000019</v>
      </c>
      <c r="M109" s="7">
        <f t="shared" si="17"/>
        <v>5.6000000000000043E-2</v>
      </c>
      <c r="N109" s="66"/>
    </row>
    <row r="110" spans="1:14" x14ac:dyDescent="0.3">
      <c r="A110" s="14">
        <v>103</v>
      </c>
      <c r="B110" s="7">
        <f t="shared" si="18"/>
        <v>0.22600000000000017</v>
      </c>
      <c r="C110" s="109"/>
      <c r="D110" s="104"/>
      <c r="E110" s="70">
        <v>0.70125000000000004</v>
      </c>
      <c r="F110" s="7">
        <f t="shared" si="14"/>
        <v>0.22600000000000017</v>
      </c>
      <c r="G110" s="7">
        <f t="shared" si="15"/>
        <v>3.3900000000000097E-2</v>
      </c>
      <c r="H110" s="2"/>
      <c r="I110" s="12"/>
      <c r="J110" s="8">
        <f t="shared" si="12"/>
        <v>0.62600000000000044</v>
      </c>
      <c r="K110" s="9">
        <f t="shared" si="13"/>
        <v>0.49350000000000033</v>
      </c>
      <c r="L110" s="9">
        <f t="shared" si="16"/>
        <v>0.2825000000000002</v>
      </c>
      <c r="M110" s="7">
        <f t="shared" si="17"/>
        <v>5.6500000000000043E-2</v>
      </c>
      <c r="N110" s="66"/>
    </row>
    <row r="111" spans="1:14" x14ac:dyDescent="0.3">
      <c r="A111" s="14">
        <v>104</v>
      </c>
      <c r="B111" s="7">
        <f t="shared" si="18"/>
        <v>0.22800000000000017</v>
      </c>
      <c r="C111" s="109"/>
      <c r="D111" s="104"/>
      <c r="E111" s="72">
        <v>0.70250000000000001</v>
      </c>
      <c r="F111" s="7">
        <f t="shared" si="14"/>
        <v>0.22800000000000017</v>
      </c>
      <c r="G111" s="7">
        <f t="shared" si="15"/>
        <v>3.4200000000000098E-2</v>
      </c>
      <c r="H111" s="2"/>
      <c r="I111" s="12"/>
      <c r="J111" s="8">
        <f t="shared" si="12"/>
        <v>0.62800000000000045</v>
      </c>
      <c r="K111" s="9">
        <f t="shared" si="13"/>
        <v>0.49500000000000033</v>
      </c>
      <c r="L111" s="9">
        <f t="shared" si="16"/>
        <v>0.2850000000000002</v>
      </c>
      <c r="M111" s="7">
        <f t="shared" si="17"/>
        <v>5.7000000000000044E-2</v>
      </c>
      <c r="N111" s="66"/>
    </row>
    <row r="112" spans="1:14" x14ac:dyDescent="0.3">
      <c r="A112" s="14">
        <v>105</v>
      </c>
      <c r="B112" s="7">
        <f t="shared" si="18"/>
        <v>0.23000000000000018</v>
      </c>
      <c r="C112" s="109"/>
      <c r="D112" s="104"/>
      <c r="E112" s="70">
        <v>0.70374999999999999</v>
      </c>
      <c r="F112" s="7">
        <f t="shared" si="14"/>
        <v>0.23000000000000018</v>
      </c>
      <c r="G112" s="7">
        <f t="shared" si="15"/>
        <v>3.45000000000001E-2</v>
      </c>
      <c r="H112" s="2"/>
      <c r="I112" s="12"/>
      <c r="J112" s="8">
        <f t="shared" si="12"/>
        <v>0.63000000000000045</v>
      </c>
      <c r="K112" s="9">
        <f t="shared" si="13"/>
        <v>0.49650000000000033</v>
      </c>
      <c r="L112" s="9">
        <f t="shared" si="16"/>
        <v>0.2875000000000002</v>
      </c>
      <c r="M112" s="7">
        <f t="shared" si="17"/>
        <v>5.7500000000000044E-2</v>
      </c>
      <c r="N112" s="66"/>
    </row>
    <row r="113" spans="1:14" x14ac:dyDescent="0.3">
      <c r="A113" s="14">
        <v>106</v>
      </c>
      <c r="B113" s="7">
        <f t="shared" si="18"/>
        <v>0.23200000000000018</v>
      </c>
      <c r="C113" s="109"/>
      <c r="D113" s="104"/>
      <c r="E113" s="71">
        <v>0.70499999999999996</v>
      </c>
      <c r="F113" s="7">
        <f t="shared" si="14"/>
        <v>0.23200000000000018</v>
      </c>
      <c r="G113" s="7">
        <f t="shared" si="15"/>
        <v>3.4800000000000102E-2</v>
      </c>
      <c r="H113" s="2"/>
      <c r="I113" s="12"/>
      <c r="J113" s="8">
        <f t="shared" ref="J113:J157" si="19">J112+0.2%</f>
        <v>0.63200000000000045</v>
      </c>
      <c r="K113" s="9">
        <f t="shared" si="13"/>
        <v>0.49800000000000033</v>
      </c>
      <c r="L113" s="9">
        <f t="shared" si="16"/>
        <v>0.2900000000000002</v>
      </c>
      <c r="M113" s="7">
        <f t="shared" si="17"/>
        <v>5.8000000000000045E-2</v>
      </c>
      <c r="N113" s="66"/>
    </row>
    <row r="114" spans="1:14" x14ac:dyDescent="0.3">
      <c r="A114" s="14">
        <v>107</v>
      </c>
      <c r="B114" s="7">
        <f t="shared" si="18"/>
        <v>0.23400000000000018</v>
      </c>
      <c r="C114" s="109"/>
      <c r="D114" s="104"/>
      <c r="E114" s="70">
        <v>0.70625000000000004</v>
      </c>
      <c r="F114" s="7">
        <f t="shared" si="14"/>
        <v>0.23400000000000018</v>
      </c>
      <c r="G114" s="7">
        <f t="shared" si="15"/>
        <v>3.5100000000000103E-2</v>
      </c>
      <c r="H114" s="2"/>
      <c r="I114" s="12"/>
      <c r="J114" s="8">
        <f t="shared" si="19"/>
        <v>0.63400000000000045</v>
      </c>
      <c r="K114" s="9">
        <f t="shared" si="13"/>
        <v>0.49950000000000033</v>
      </c>
      <c r="L114" s="9">
        <f t="shared" si="16"/>
        <v>0.2925000000000002</v>
      </c>
      <c r="M114" s="7">
        <f t="shared" si="17"/>
        <v>5.8500000000000045E-2</v>
      </c>
      <c r="N114" s="66"/>
    </row>
    <row r="115" spans="1:14" x14ac:dyDescent="0.3">
      <c r="A115" s="14">
        <v>108</v>
      </c>
      <c r="B115" s="7">
        <f t="shared" si="18"/>
        <v>0.23600000000000018</v>
      </c>
      <c r="C115" s="109"/>
      <c r="D115" s="104"/>
      <c r="E115" s="72">
        <v>0.70750000000000002</v>
      </c>
      <c r="F115" s="7">
        <f t="shared" si="14"/>
        <v>0.23600000000000018</v>
      </c>
      <c r="G115" s="7">
        <f t="shared" si="15"/>
        <v>3.5400000000000105E-2</v>
      </c>
      <c r="H115" s="2"/>
      <c r="I115" s="12"/>
      <c r="J115" s="8">
        <f t="shared" si="19"/>
        <v>0.63600000000000045</v>
      </c>
      <c r="K115" s="9">
        <f t="shared" si="13"/>
        <v>0.50100000000000033</v>
      </c>
      <c r="L115" s="9">
        <f t="shared" si="16"/>
        <v>0.29500000000000021</v>
      </c>
      <c r="M115" s="7">
        <f t="shared" si="17"/>
        <v>5.9000000000000045E-2</v>
      </c>
      <c r="N115" s="66"/>
    </row>
    <row r="116" spans="1:14" x14ac:dyDescent="0.3">
      <c r="A116" s="14">
        <v>109</v>
      </c>
      <c r="B116" s="7">
        <f t="shared" si="18"/>
        <v>0.23800000000000018</v>
      </c>
      <c r="C116" s="109"/>
      <c r="D116" s="104"/>
      <c r="E116" s="70">
        <v>0.70875000000000099</v>
      </c>
      <c r="F116" s="7">
        <f t="shared" si="14"/>
        <v>0.23800000000000018</v>
      </c>
      <c r="G116" s="7">
        <f t="shared" si="15"/>
        <v>3.5700000000000107E-2</v>
      </c>
      <c r="H116" s="2"/>
      <c r="I116" s="12"/>
      <c r="J116" s="8">
        <f t="shared" si="19"/>
        <v>0.63800000000000046</v>
      </c>
      <c r="K116" s="9">
        <f t="shared" si="13"/>
        <v>0.50250000000000028</v>
      </c>
      <c r="L116" s="9">
        <f t="shared" si="16"/>
        <v>0.29750000000000021</v>
      </c>
      <c r="M116" s="7">
        <f t="shared" si="17"/>
        <v>5.9500000000000046E-2</v>
      </c>
      <c r="N116" s="66"/>
    </row>
    <row r="117" spans="1:14" x14ac:dyDescent="0.3">
      <c r="A117" s="14">
        <v>110</v>
      </c>
      <c r="B117" s="7">
        <f t="shared" si="18"/>
        <v>0.24000000000000019</v>
      </c>
      <c r="C117" s="109"/>
      <c r="D117" s="104"/>
      <c r="E117" s="71">
        <v>0.71000000000000096</v>
      </c>
      <c r="F117" s="7">
        <f t="shared" si="14"/>
        <v>0.24000000000000019</v>
      </c>
      <c r="G117" s="7">
        <f t="shared" si="15"/>
        <v>3.6000000000000108E-2</v>
      </c>
      <c r="H117" s="2"/>
      <c r="I117" s="12"/>
      <c r="J117" s="8">
        <f t="shared" si="19"/>
        <v>0.64000000000000046</v>
      </c>
      <c r="K117" s="9">
        <f t="shared" ref="K117:K157" si="20">K116+0.15%</f>
        <v>0.50400000000000023</v>
      </c>
      <c r="L117" s="21">
        <f t="shared" si="16"/>
        <v>0.30000000000000021</v>
      </c>
      <c r="M117" s="7">
        <f t="shared" si="17"/>
        <v>6.0000000000000046E-2</v>
      </c>
      <c r="N117" s="66"/>
    </row>
    <row r="118" spans="1:14" x14ac:dyDescent="0.3">
      <c r="A118" s="14">
        <v>111</v>
      </c>
      <c r="B118" s="7">
        <f t="shared" si="18"/>
        <v>0.24200000000000019</v>
      </c>
      <c r="C118" s="109"/>
      <c r="D118" s="104"/>
      <c r="E118" s="104"/>
      <c r="F118" s="103">
        <f t="shared" si="14"/>
        <v>0.24200000000000019</v>
      </c>
      <c r="G118" s="7">
        <f t="shared" si="15"/>
        <v>3.630000000000011E-2</v>
      </c>
      <c r="H118" s="2"/>
      <c r="I118" s="12"/>
      <c r="J118" s="8">
        <f t="shared" si="19"/>
        <v>0.64200000000000046</v>
      </c>
      <c r="K118" s="9">
        <f t="shared" si="20"/>
        <v>0.50550000000000017</v>
      </c>
      <c r="L118" s="9">
        <f>L117+0.05%</f>
        <v>0.30050000000000021</v>
      </c>
      <c r="M118" s="7">
        <f t="shared" si="17"/>
        <v>6.0500000000000047E-2</v>
      </c>
      <c r="N118" s="66"/>
    </row>
    <row r="119" spans="1:14" x14ac:dyDescent="0.3">
      <c r="A119" s="14">
        <v>112</v>
      </c>
      <c r="B119" s="7">
        <f t="shared" si="18"/>
        <v>0.24400000000000019</v>
      </c>
      <c r="C119" s="109"/>
      <c r="D119" s="104"/>
      <c r="E119" s="68"/>
      <c r="F119" s="103">
        <f t="shared" si="14"/>
        <v>0.24400000000000019</v>
      </c>
      <c r="G119" s="108">
        <f t="shared" si="15"/>
        <v>3.6600000000000112E-2</v>
      </c>
      <c r="H119" s="2"/>
      <c r="I119" s="12"/>
      <c r="J119" s="8">
        <f t="shared" si="19"/>
        <v>0.64400000000000046</v>
      </c>
      <c r="K119" s="9">
        <f t="shared" si="20"/>
        <v>0.50700000000000012</v>
      </c>
      <c r="L119" s="9">
        <f t="shared" ref="L119:L182" si="21">L118+0.05%</f>
        <v>0.30100000000000021</v>
      </c>
      <c r="M119" s="108">
        <f t="shared" si="17"/>
        <v>6.1000000000000047E-2</v>
      </c>
      <c r="N119" s="66"/>
    </row>
    <row r="120" spans="1:14" x14ac:dyDescent="0.3">
      <c r="A120" s="14">
        <v>113</v>
      </c>
      <c r="B120" s="7">
        <f t="shared" si="18"/>
        <v>0.24600000000000019</v>
      </c>
      <c r="C120" s="109"/>
      <c r="D120" s="104"/>
      <c r="E120" s="104"/>
      <c r="F120" s="103">
        <f t="shared" si="14"/>
        <v>0.24600000000000019</v>
      </c>
      <c r="G120" s="7">
        <f t="shared" si="15"/>
        <v>3.6900000000000113E-2</v>
      </c>
      <c r="H120" s="2"/>
      <c r="I120" s="12"/>
      <c r="J120" s="8">
        <f t="shared" si="19"/>
        <v>0.64600000000000046</v>
      </c>
      <c r="K120" s="9">
        <f t="shared" si="20"/>
        <v>0.50850000000000006</v>
      </c>
      <c r="L120" s="9">
        <f t="shared" si="21"/>
        <v>0.30150000000000021</v>
      </c>
      <c r="M120" s="7">
        <f t="shared" si="17"/>
        <v>6.1500000000000048E-2</v>
      </c>
      <c r="N120" s="66"/>
    </row>
    <row r="121" spans="1:14" x14ac:dyDescent="0.3">
      <c r="A121" s="14">
        <v>114</v>
      </c>
      <c r="B121" s="7">
        <f t="shared" si="18"/>
        <v>0.24800000000000019</v>
      </c>
      <c r="C121" s="109"/>
      <c r="D121" s="104"/>
      <c r="E121" s="104"/>
      <c r="F121" s="103">
        <f t="shared" si="14"/>
        <v>0.24800000000000019</v>
      </c>
      <c r="G121" s="7">
        <f t="shared" si="15"/>
        <v>3.7200000000000115E-2</v>
      </c>
      <c r="H121" s="2"/>
      <c r="I121" s="12"/>
      <c r="J121" s="8">
        <f t="shared" si="19"/>
        <v>0.64800000000000046</v>
      </c>
      <c r="K121" s="9">
        <f t="shared" si="20"/>
        <v>0.51</v>
      </c>
      <c r="L121" s="9">
        <f t="shared" si="21"/>
        <v>0.30200000000000021</v>
      </c>
      <c r="M121" s="7">
        <f t="shared" si="17"/>
        <v>6.2000000000000048E-2</v>
      </c>
      <c r="N121" s="66"/>
    </row>
    <row r="122" spans="1:14" x14ac:dyDescent="0.3">
      <c r="A122" s="14">
        <v>115</v>
      </c>
      <c r="B122" s="7">
        <f t="shared" si="18"/>
        <v>0.25000000000000017</v>
      </c>
      <c r="C122" s="109"/>
      <c r="D122" s="104"/>
      <c r="E122" s="104"/>
      <c r="F122" s="103">
        <f t="shared" si="14"/>
        <v>0.25000000000000017</v>
      </c>
      <c r="G122" s="7">
        <f t="shared" si="15"/>
        <v>3.7500000000000117E-2</v>
      </c>
      <c r="H122" s="2"/>
      <c r="I122" s="12"/>
      <c r="J122" s="8">
        <f t="shared" si="19"/>
        <v>0.65000000000000047</v>
      </c>
      <c r="K122" s="9">
        <f t="shared" si="20"/>
        <v>0.51149999999999995</v>
      </c>
      <c r="L122" s="9">
        <f t="shared" si="21"/>
        <v>0.30250000000000021</v>
      </c>
      <c r="M122" s="7">
        <f t="shared" si="17"/>
        <v>6.2500000000000042E-2</v>
      </c>
      <c r="N122" s="66"/>
    </row>
    <row r="123" spans="1:14" x14ac:dyDescent="0.3">
      <c r="A123" s="14">
        <v>116</v>
      </c>
      <c r="B123" s="7">
        <f t="shared" si="18"/>
        <v>0.25200000000000017</v>
      </c>
      <c r="C123" s="109"/>
      <c r="D123" s="104"/>
      <c r="E123" s="104"/>
      <c r="F123" s="103">
        <f t="shared" si="14"/>
        <v>0.25200000000000017</v>
      </c>
      <c r="G123" s="7">
        <f t="shared" si="15"/>
        <v>3.7800000000000118E-2</v>
      </c>
      <c r="H123" s="2"/>
      <c r="I123" s="12"/>
      <c r="J123" s="8">
        <f t="shared" si="19"/>
        <v>0.65200000000000047</v>
      </c>
      <c r="K123" s="9">
        <f t="shared" si="20"/>
        <v>0.5129999999999999</v>
      </c>
      <c r="L123" s="9">
        <f t="shared" si="21"/>
        <v>0.30300000000000021</v>
      </c>
      <c r="M123" s="7">
        <f t="shared" si="17"/>
        <v>6.3000000000000042E-2</v>
      </c>
      <c r="N123" s="66"/>
    </row>
    <row r="124" spans="1:14" x14ac:dyDescent="0.3">
      <c r="A124" s="14">
        <v>117</v>
      </c>
      <c r="B124" s="7">
        <f t="shared" si="18"/>
        <v>0.25400000000000017</v>
      </c>
      <c r="C124" s="109"/>
      <c r="D124" s="104"/>
      <c r="E124" s="104"/>
      <c r="F124" s="103">
        <f t="shared" si="14"/>
        <v>0.25400000000000017</v>
      </c>
      <c r="G124" s="7">
        <f t="shared" si="15"/>
        <v>3.810000000000012E-2</v>
      </c>
      <c r="H124" s="2"/>
      <c r="I124" s="12"/>
      <c r="J124" s="8">
        <f t="shared" si="19"/>
        <v>0.65400000000000047</v>
      </c>
      <c r="K124" s="9">
        <f t="shared" si="20"/>
        <v>0.51449999999999985</v>
      </c>
      <c r="L124" s="9">
        <f t="shared" si="21"/>
        <v>0.30350000000000021</v>
      </c>
      <c r="M124" s="7">
        <f t="shared" si="17"/>
        <v>6.3500000000000043E-2</v>
      </c>
      <c r="N124" s="66"/>
    </row>
    <row r="125" spans="1:14" x14ac:dyDescent="0.3">
      <c r="A125" s="14">
        <v>118</v>
      </c>
      <c r="B125" s="7">
        <f t="shared" si="18"/>
        <v>0.25600000000000017</v>
      </c>
      <c r="C125" s="109"/>
      <c r="D125" s="104"/>
      <c r="E125" s="104"/>
      <c r="F125" s="103">
        <f t="shared" si="14"/>
        <v>0.25600000000000017</v>
      </c>
      <c r="G125" s="7">
        <f t="shared" si="15"/>
        <v>3.8400000000000122E-2</v>
      </c>
      <c r="H125" s="2"/>
      <c r="I125" s="12"/>
      <c r="J125" s="8">
        <f t="shared" si="19"/>
        <v>0.65600000000000047</v>
      </c>
      <c r="K125" s="9">
        <f t="shared" si="20"/>
        <v>0.51599999999999979</v>
      </c>
      <c r="L125" s="9">
        <f t="shared" si="21"/>
        <v>0.30400000000000021</v>
      </c>
      <c r="M125" s="7">
        <f t="shared" si="17"/>
        <v>6.4000000000000043E-2</v>
      </c>
      <c r="N125" s="66"/>
    </row>
    <row r="126" spans="1:14" x14ac:dyDescent="0.3">
      <c r="A126" s="14">
        <v>119</v>
      </c>
      <c r="B126" s="7">
        <f t="shared" si="18"/>
        <v>0.25800000000000017</v>
      </c>
      <c r="C126" s="109"/>
      <c r="D126" s="104"/>
      <c r="E126" s="104"/>
      <c r="F126" s="103">
        <f t="shared" si="14"/>
        <v>0.25800000000000017</v>
      </c>
      <c r="G126" s="7">
        <f t="shared" si="15"/>
        <v>3.8700000000000123E-2</v>
      </c>
      <c r="H126" s="2"/>
      <c r="I126" s="12"/>
      <c r="J126" s="8">
        <f t="shared" si="19"/>
        <v>0.65800000000000047</v>
      </c>
      <c r="K126" s="9">
        <f t="shared" si="20"/>
        <v>0.51749999999999974</v>
      </c>
      <c r="L126" s="9">
        <f t="shared" si="21"/>
        <v>0.30450000000000021</v>
      </c>
      <c r="M126" s="7">
        <f t="shared" si="17"/>
        <v>6.4500000000000043E-2</v>
      </c>
      <c r="N126" s="66"/>
    </row>
    <row r="127" spans="1:14" x14ac:dyDescent="0.3">
      <c r="A127" s="14">
        <v>120</v>
      </c>
      <c r="B127" s="7">
        <f t="shared" si="18"/>
        <v>0.26000000000000018</v>
      </c>
      <c r="C127" s="109"/>
      <c r="D127" s="104"/>
      <c r="E127" s="104"/>
      <c r="F127" s="103">
        <f t="shared" si="14"/>
        <v>0.26000000000000018</v>
      </c>
      <c r="G127" s="7">
        <f t="shared" si="15"/>
        <v>3.9000000000000125E-2</v>
      </c>
      <c r="H127" s="2"/>
      <c r="I127" s="12"/>
      <c r="J127" s="8">
        <f t="shared" si="19"/>
        <v>0.66000000000000048</v>
      </c>
      <c r="K127" s="9">
        <f t="shared" si="20"/>
        <v>0.51899999999999968</v>
      </c>
      <c r="L127" s="9">
        <f t="shared" si="21"/>
        <v>0.30500000000000022</v>
      </c>
      <c r="M127" s="7">
        <f t="shared" si="17"/>
        <v>6.5000000000000044E-2</v>
      </c>
      <c r="N127" s="66"/>
    </row>
    <row r="128" spans="1:14" x14ac:dyDescent="0.3">
      <c r="A128" s="14">
        <v>121</v>
      </c>
      <c r="B128" s="7">
        <f t="shared" si="18"/>
        <v>0.26200000000000018</v>
      </c>
      <c r="C128" s="109"/>
      <c r="D128" s="104"/>
      <c r="E128" s="104"/>
      <c r="F128" s="103">
        <f t="shared" si="14"/>
        <v>0.26200000000000018</v>
      </c>
      <c r="G128" s="7">
        <f t="shared" si="15"/>
        <v>3.9300000000000126E-2</v>
      </c>
      <c r="H128" s="2"/>
      <c r="I128" s="5"/>
      <c r="J128" s="8">
        <f t="shared" si="19"/>
        <v>0.66200000000000048</v>
      </c>
      <c r="K128" s="9">
        <f t="shared" si="20"/>
        <v>0.52049999999999963</v>
      </c>
      <c r="L128" s="9">
        <f t="shared" si="21"/>
        <v>0.30550000000000022</v>
      </c>
      <c r="M128" s="7">
        <f t="shared" si="17"/>
        <v>6.5500000000000044E-2</v>
      </c>
      <c r="N128" s="66"/>
    </row>
    <row r="129" spans="1:14" x14ac:dyDescent="0.3">
      <c r="A129" s="14">
        <v>122</v>
      </c>
      <c r="B129" s="7">
        <f t="shared" si="18"/>
        <v>0.26400000000000018</v>
      </c>
      <c r="C129" s="109"/>
      <c r="D129" s="104"/>
      <c r="E129" s="104"/>
      <c r="F129" s="103">
        <f t="shared" si="14"/>
        <v>0.26400000000000018</v>
      </c>
      <c r="G129" s="7">
        <f t="shared" si="15"/>
        <v>3.9600000000000128E-2</v>
      </c>
      <c r="H129" s="2"/>
      <c r="I129" s="5"/>
      <c r="J129" s="8">
        <f t="shared" si="19"/>
        <v>0.66400000000000048</v>
      </c>
      <c r="K129" s="9">
        <f t="shared" si="20"/>
        <v>0.52199999999999958</v>
      </c>
      <c r="L129" s="9">
        <f t="shared" si="21"/>
        <v>0.30600000000000022</v>
      </c>
      <c r="M129" s="7">
        <f t="shared" si="17"/>
        <v>6.6000000000000045E-2</v>
      </c>
      <c r="N129" s="66"/>
    </row>
    <row r="130" spans="1:14" x14ac:dyDescent="0.3">
      <c r="A130" s="14">
        <v>123</v>
      </c>
      <c r="B130" s="7">
        <f t="shared" si="18"/>
        <v>0.26600000000000018</v>
      </c>
      <c r="C130" s="109"/>
      <c r="D130" s="104"/>
      <c r="E130" s="104"/>
      <c r="F130" s="103">
        <f t="shared" si="14"/>
        <v>0.26600000000000018</v>
      </c>
      <c r="G130" s="7">
        <f t="shared" si="15"/>
        <v>3.990000000000013E-2</v>
      </c>
      <c r="H130" s="2"/>
      <c r="I130" s="5"/>
      <c r="J130" s="8">
        <f t="shared" si="19"/>
        <v>0.66600000000000048</v>
      </c>
      <c r="K130" s="9">
        <f t="shared" si="20"/>
        <v>0.52349999999999952</v>
      </c>
      <c r="L130" s="9">
        <f t="shared" si="21"/>
        <v>0.30650000000000022</v>
      </c>
      <c r="M130" s="7">
        <f t="shared" si="17"/>
        <v>6.6500000000000045E-2</v>
      </c>
      <c r="N130" s="66"/>
    </row>
    <row r="131" spans="1:14" x14ac:dyDescent="0.3">
      <c r="A131" s="14">
        <v>124</v>
      </c>
      <c r="B131" s="7">
        <f t="shared" si="18"/>
        <v>0.26800000000000018</v>
      </c>
      <c r="C131" s="109"/>
      <c r="D131" s="104"/>
      <c r="E131" s="104"/>
      <c r="F131" s="103">
        <f t="shared" si="14"/>
        <v>0.26800000000000018</v>
      </c>
      <c r="G131" s="7">
        <f t="shared" si="15"/>
        <v>4.0200000000000131E-2</v>
      </c>
      <c r="H131" s="2"/>
      <c r="I131" s="5"/>
      <c r="J131" s="8">
        <f t="shared" si="19"/>
        <v>0.66800000000000048</v>
      </c>
      <c r="K131" s="9">
        <f t="shared" si="20"/>
        <v>0.52499999999999947</v>
      </c>
      <c r="L131" s="9">
        <f t="shared" si="21"/>
        <v>0.30700000000000022</v>
      </c>
      <c r="M131" s="7">
        <f t="shared" si="17"/>
        <v>6.7000000000000046E-2</v>
      </c>
      <c r="N131" s="66"/>
    </row>
    <row r="132" spans="1:14" x14ac:dyDescent="0.3">
      <c r="A132" s="14">
        <v>125</v>
      </c>
      <c r="B132" s="7">
        <f t="shared" si="18"/>
        <v>0.27000000000000018</v>
      </c>
      <c r="C132" s="109"/>
      <c r="D132" s="104"/>
      <c r="E132" s="104"/>
      <c r="F132" s="103">
        <f t="shared" si="14"/>
        <v>0.27000000000000018</v>
      </c>
      <c r="G132" s="7">
        <f t="shared" si="15"/>
        <v>4.0500000000000133E-2</v>
      </c>
      <c r="H132" s="2"/>
      <c r="I132" s="5"/>
      <c r="J132" s="8">
        <f t="shared" si="19"/>
        <v>0.67000000000000048</v>
      </c>
      <c r="K132" s="9">
        <f t="shared" si="20"/>
        <v>0.52649999999999941</v>
      </c>
      <c r="L132" s="9">
        <f t="shared" si="21"/>
        <v>0.30750000000000022</v>
      </c>
      <c r="M132" s="7">
        <f t="shared" si="17"/>
        <v>6.7500000000000046E-2</v>
      </c>
      <c r="N132" s="66"/>
    </row>
    <row r="133" spans="1:14" x14ac:dyDescent="0.3">
      <c r="A133" s="14">
        <v>126</v>
      </c>
      <c r="B133" s="7">
        <f t="shared" si="18"/>
        <v>0.27200000000000019</v>
      </c>
      <c r="C133" s="109"/>
      <c r="D133" s="104"/>
      <c r="E133" s="104"/>
      <c r="F133" s="103">
        <f t="shared" si="14"/>
        <v>0.27200000000000019</v>
      </c>
      <c r="G133" s="7">
        <f t="shared" si="15"/>
        <v>4.0800000000000135E-2</v>
      </c>
      <c r="H133" s="2"/>
      <c r="I133" s="5"/>
      <c r="J133" s="8">
        <f t="shared" si="19"/>
        <v>0.67200000000000049</v>
      </c>
      <c r="K133" s="9">
        <f t="shared" si="20"/>
        <v>0.52799999999999936</v>
      </c>
      <c r="L133" s="9">
        <f t="shared" si="21"/>
        <v>0.30800000000000022</v>
      </c>
      <c r="M133" s="7">
        <f t="shared" si="17"/>
        <v>6.8000000000000047E-2</v>
      </c>
      <c r="N133" s="66"/>
    </row>
    <row r="134" spans="1:14" x14ac:dyDescent="0.3">
      <c r="A134" s="14">
        <v>127</v>
      </c>
      <c r="B134" s="7">
        <f t="shared" si="18"/>
        <v>0.27400000000000019</v>
      </c>
      <c r="C134" s="109"/>
      <c r="D134" s="104"/>
      <c r="E134" s="104"/>
      <c r="F134" s="103">
        <f t="shared" si="14"/>
        <v>0.27400000000000019</v>
      </c>
      <c r="G134" s="7">
        <f t="shared" si="15"/>
        <v>4.1100000000000136E-2</v>
      </c>
      <c r="H134" s="2"/>
      <c r="I134" s="5"/>
      <c r="J134" s="8">
        <f t="shared" si="19"/>
        <v>0.67400000000000049</v>
      </c>
      <c r="K134" s="9">
        <f t="shared" si="20"/>
        <v>0.5294999999999993</v>
      </c>
      <c r="L134" s="9">
        <f t="shared" si="21"/>
        <v>0.30850000000000022</v>
      </c>
      <c r="M134" s="7">
        <f t="shared" si="17"/>
        <v>6.8500000000000047E-2</v>
      </c>
      <c r="N134" s="66"/>
    </row>
    <row r="135" spans="1:14" x14ac:dyDescent="0.3">
      <c r="A135" s="14">
        <v>128</v>
      </c>
      <c r="B135" s="7">
        <f t="shared" si="18"/>
        <v>0.27600000000000019</v>
      </c>
      <c r="C135" s="109"/>
      <c r="D135" s="104"/>
      <c r="E135" s="104"/>
      <c r="F135" s="103">
        <f t="shared" si="14"/>
        <v>0.27600000000000019</v>
      </c>
      <c r="G135" s="7">
        <f t="shared" si="15"/>
        <v>4.1400000000000138E-2</v>
      </c>
      <c r="H135" s="2"/>
      <c r="I135" s="5"/>
      <c r="J135" s="8">
        <f t="shared" si="19"/>
        <v>0.67600000000000049</v>
      </c>
      <c r="K135" s="9">
        <f t="shared" si="20"/>
        <v>0.53099999999999925</v>
      </c>
      <c r="L135" s="9">
        <f t="shared" si="21"/>
        <v>0.30900000000000022</v>
      </c>
      <c r="M135" s="7">
        <f t="shared" si="17"/>
        <v>6.9000000000000047E-2</v>
      </c>
      <c r="N135" s="66"/>
    </row>
    <row r="136" spans="1:14" x14ac:dyDescent="0.3">
      <c r="A136" s="14">
        <v>129</v>
      </c>
      <c r="B136" s="7">
        <f t="shared" si="18"/>
        <v>0.27800000000000019</v>
      </c>
      <c r="C136" s="109"/>
      <c r="D136" s="104"/>
      <c r="E136" s="104"/>
      <c r="F136" s="103">
        <f t="shared" si="14"/>
        <v>0.27800000000000019</v>
      </c>
      <c r="G136" s="7">
        <f t="shared" si="15"/>
        <v>4.170000000000014E-2</v>
      </c>
      <c r="H136" s="2"/>
      <c r="I136" s="5"/>
      <c r="J136" s="8">
        <f t="shared" si="19"/>
        <v>0.67800000000000049</v>
      </c>
      <c r="K136" s="9">
        <f t="shared" si="20"/>
        <v>0.5324999999999992</v>
      </c>
      <c r="L136" s="9">
        <f t="shared" si="21"/>
        <v>0.30950000000000022</v>
      </c>
      <c r="M136" s="7">
        <f t="shared" si="17"/>
        <v>6.9500000000000048E-2</v>
      </c>
      <c r="N136" s="66"/>
    </row>
    <row r="137" spans="1:14" x14ac:dyDescent="0.3">
      <c r="A137" s="14">
        <v>130</v>
      </c>
      <c r="B137" s="7">
        <f t="shared" si="18"/>
        <v>0.28000000000000019</v>
      </c>
      <c r="C137" s="109"/>
      <c r="D137" s="104"/>
      <c r="E137" s="104"/>
      <c r="F137" s="103">
        <f t="shared" ref="F137:F200" si="22">F136+($F$7*0.1)</f>
        <v>0.28000000000000019</v>
      </c>
      <c r="G137" s="7">
        <f t="shared" ref="G137:G200" si="23">G136+($G$7*0.1)</f>
        <v>4.2000000000000141E-2</v>
      </c>
      <c r="H137" s="2"/>
      <c r="I137" s="5"/>
      <c r="J137" s="8">
        <f t="shared" si="19"/>
        <v>0.68000000000000049</v>
      </c>
      <c r="K137" s="9">
        <f t="shared" si="20"/>
        <v>0.53399999999999914</v>
      </c>
      <c r="L137" s="21">
        <f t="shared" si="21"/>
        <v>0.31000000000000022</v>
      </c>
      <c r="M137" s="7">
        <f t="shared" ref="M137:M200" si="24">M136+($M$7*0.1)</f>
        <v>7.0000000000000048E-2</v>
      </c>
      <c r="N137" s="66"/>
    </row>
    <row r="138" spans="1:14" x14ac:dyDescent="0.3">
      <c r="A138" s="14">
        <v>131</v>
      </c>
      <c r="B138" s="7">
        <f t="shared" si="18"/>
        <v>0.28200000000000019</v>
      </c>
      <c r="C138" s="109"/>
      <c r="D138" s="104"/>
      <c r="E138" s="104"/>
      <c r="F138" s="103">
        <f t="shared" si="22"/>
        <v>0.28200000000000019</v>
      </c>
      <c r="G138" s="7">
        <f t="shared" si="23"/>
        <v>4.2300000000000143E-2</v>
      </c>
      <c r="H138" s="2"/>
      <c r="I138" s="5"/>
      <c r="J138" s="8">
        <f t="shared" si="19"/>
        <v>0.68200000000000049</v>
      </c>
      <c r="K138" s="9">
        <f t="shared" si="20"/>
        <v>0.53549999999999909</v>
      </c>
      <c r="L138" s="21">
        <f t="shared" si="21"/>
        <v>0.31050000000000022</v>
      </c>
      <c r="M138" s="7">
        <f t="shared" si="24"/>
        <v>7.0500000000000049E-2</v>
      </c>
      <c r="N138" s="66"/>
    </row>
    <row r="139" spans="1:14" x14ac:dyDescent="0.3">
      <c r="A139" s="14">
        <v>132</v>
      </c>
      <c r="B139" s="7">
        <f t="shared" ref="B139:B202" si="25">B138+($B$7*0.1)</f>
        <v>0.2840000000000002</v>
      </c>
      <c r="C139" s="109"/>
      <c r="D139" s="104"/>
      <c r="E139" s="104"/>
      <c r="F139" s="103">
        <f t="shared" si="22"/>
        <v>0.2840000000000002</v>
      </c>
      <c r="G139" s="7">
        <f t="shared" si="23"/>
        <v>4.2600000000000145E-2</v>
      </c>
      <c r="H139" s="2"/>
      <c r="I139" s="5"/>
      <c r="J139" s="8">
        <f t="shared" si="19"/>
        <v>0.6840000000000005</v>
      </c>
      <c r="K139" s="9">
        <f t="shared" si="20"/>
        <v>0.53699999999999903</v>
      </c>
      <c r="L139" s="9">
        <f t="shared" si="21"/>
        <v>0.31100000000000022</v>
      </c>
      <c r="M139" s="7">
        <f t="shared" si="24"/>
        <v>7.1000000000000049E-2</v>
      </c>
      <c r="N139" s="66"/>
    </row>
    <row r="140" spans="1:14" x14ac:dyDescent="0.3">
      <c r="A140" s="14">
        <v>133</v>
      </c>
      <c r="B140" s="7">
        <f t="shared" si="25"/>
        <v>0.2860000000000002</v>
      </c>
      <c r="C140" s="109"/>
      <c r="D140" s="104"/>
      <c r="E140" s="104"/>
      <c r="F140" s="103">
        <f t="shared" si="22"/>
        <v>0.2860000000000002</v>
      </c>
      <c r="G140" s="7">
        <f t="shared" si="23"/>
        <v>4.2900000000000146E-2</v>
      </c>
      <c r="H140" s="2"/>
      <c r="I140" s="5"/>
      <c r="J140" s="8">
        <f t="shared" si="19"/>
        <v>0.6860000000000005</v>
      </c>
      <c r="K140" s="9">
        <f t="shared" si="20"/>
        <v>0.53849999999999898</v>
      </c>
      <c r="L140" s="21">
        <f t="shared" si="21"/>
        <v>0.31150000000000022</v>
      </c>
      <c r="M140" s="7">
        <f t="shared" si="24"/>
        <v>7.150000000000005E-2</v>
      </c>
      <c r="N140" s="66"/>
    </row>
    <row r="141" spans="1:14" x14ac:dyDescent="0.3">
      <c r="A141" s="14">
        <v>134</v>
      </c>
      <c r="B141" s="7">
        <f t="shared" si="25"/>
        <v>0.2880000000000002</v>
      </c>
      <c r="C141" s="109"/>
      <c r="D141" s="104"/>
      <c r="E141" s="104"/>
      <c r="F141" s="103">
        <f t="shared" si="22"/>
        <v>0.2880000000000002</v>
      </c>
      <c r="G141" s="7">
        <f t="shared" si="23"/>
        <v>4.3200000000000148E-2</v>
      </c>
      <c r="H141" s="2"/>
      <c r="I141" s="5"/>
      <c r="J141" s="8">
        <f t="shared" si="19"/>
        <v>0.6880000000000005</v>
      </c>
      <c r="K141" s="9">
        <f t="shared" si="20"/>
        <v>0.53999999999999893</v>
      </c>
      <c r="L141" s="9">
        <f t="shared" si="21"/>
        <v>0.31200000000000022</v>
      </c>
      <c r="M141" s="7">
        <f t="shared" si="24"/>
        <v>7.200000000000005E-2</v>
      </c>
      <c r="N141" s="66"/>
    </row>
    <row r="142" spans="1:14" x14ac:dyDescent="0.3">
      <c r="A142" s="14">
        <v>135</v>
      </c>
      <c r="B142" s="7">
        <f t="shared" si="25"/>
        <v>0.2900000000000002</v>
      </c>
      <c r="C142" s="109"/>
      <c r="D142" s="104"/>
      <c r="E142" s="104"/>
      <c r="F142" s="103">
        <f t="shared" si="22"/>
        <v>0.2900000000000002</v>
      </c>
      <c r="G142" s="7">
        <f t="shared" si="23"/>
        <v>4.350000000000015E-2</v>
      </c>
      <c r="H142" s="2"/>
      <c r="I142" s="5"/>
      <c r="J142" s="8">
        <f t="shared" si="19"/>
        <v>0.6900000000000005</v>
      </c>
      <c r="K142" s="9">
        <f t="shared" si="20"/>
        <v>0.54149999999999887</v>
      </c>
      <c r="L142" s="9">
        <f t="shared" si="21"/>
        <v>0.31250000000000022</v>
      </c>
      <c r="M142" s="7">
        <f t="shared" si="24"/>
        <v>7.2500000000000051E-2</v>
      </c>
      <c r="N142" s="66"/>
    </row>
    <row r="143" spans="1:14" x14ac:dyDescent="0.3">
      <c r="A143" s="14">
        <v>136</v>
      </c>
      <c r="B143" s="7">
        <f t="shared" si="25"/>
        <v>0.2920000000000002</v>
      </c>
      <c r="C143" s="109"/>
      <c r="D143" s="104"/>
      <c r="E143" s="104"/>
      <c r="F143" s="103">
        <f t="shared" si="22"/>
        <v>0.2920000000000002</v>
      </c>
      <c r="G143" s="7">
        <f t="shared" si="23"/>
        <v>4.3800000000000151E-2</v>
      </c>
      <c r="H143" s="2"/>
      <c r="I143" s="5"/>
      <c r="J143" s="8">
        <f t="shared" si="19"/>
        <v>0.6920000000000005</v>
      </c>
      <c r="K143" s="9">
        <f t="shared" si="20"/>
        <v>0.54299999999999882</v>
      </c>
      <c r="L143" s="9">
        <f t="shared" si="21"/>
        <v>0.31300000000000022</v>
      </c>
      <c r="M143" s="7">
        <f t="shared" si="24"/>
        <v>7.3000000000000051E-2</v>
      </c>
      <c r="N143" s="66"/>
    </row>
    <row r="144" spans="1:14" x14ac:dyDescent="0.3">
      <c r="A144" s="14">
        <v>137</v>
      </c>
      <c r="B144" s="7">
        <f t="shared" si="25"/>
        <v>0.29400000000000021</v>
      </c>
      <c r="C144" s="109"/>
      <c r="D144" s="104"/>
      <c r="E144" s="104"/>
      <c r="F144" s="103">
        <f t="shared" si="22"/>
        <v>0.29400000000000021</v>
      </c>
      <c r="G144" s="7">
        <f t="shared" si="23"/>
        <v>4.4100000000000153E-2</v>
      </c>
      <c r="H144" s="2"/>
      <c r="I144" s="5"/>
      <c r="J144" s="8">
        <f t="shared" si="19"/>
        <v>0.69400000000000051</v>
      </c>
      <c r="K144" s="9">
        <f t="shared" si="20"/>
        <v>0.54449999999999876</v>
      </c>
      <c r="L144" s="9">
        <f t="shared" si="21"/>
        <v>0.31350000000000022</v>
      </c>
      <c r="M144" s="7">
        <f t="shared" si="24"/>
        <v>7.3500000000000051E-2</v>
      </c>
      <c r="N144" s="66"/>
    </row>
    <row r="145" spans="1:14" x14ac:dyDescent="0.3">
      <c r="A145" s="14">
        <v>138</v>
      </c>
      <c r="B145" s="7">
        <f t="shared" si="25"/>
        <v>0.29600000000000021</v>
      </c>
      <c r="C145" s="109"/>
      <c r="D145" s="104"/>
      <c r="E145" s="104"/>
      <c r="F145" s="103">
        <f t="shared" si="22"/>
        <v>0.29600000000000021</v>
      </c>
      <c r="G145" s="7">
        <f t="shared" si="23"/>
        <v>4.4400000000000155E-2</v>
      </c>
      <c r="H145" s="2"/>
      <c r="I145" s="5"/>
      <c r="J145" s="8">
        <f t="shared" si="19"/>
        <v>0.69600000000000051</v>
      </c>
      <c r="K145" s="9">
        <f t="shared" si="20"/>
        <v>0.54599999999999871</v>
      </c>
      <c r="L145" s="9">
        <f t="shared" si="21"/>
        <v>0.31400000000000022</v>
      </c>
      <c r="M145" s="7">
        <f t="shared" si="24"/>
        <v>7.4000000000000052E-2</v>
      </c>
      <c r="N145" s="66"/>
    </row>
    <row r="146" spans="1:14" x14ac:dyDescent="0.3">
      <c r="A146" s="14">
        <v>139</v>
      </c>
      <c r="B146" s="7">
        <f t="shared" si="25"/>
        <v>0.29800000000000021</v>
      </c>
      <c r="C146" s="109"/>
      <c r="D146" s="104"/>
      <c r="E146" s="104"/>
      <c r="F146" s="103">
        <f t="shared" si="22"/>
        <v>0.29800000000000021</v>
      </c>
      <c r="G146" s="7">
        <f t="shared" si="23"/>
        <v>4.4700000000000156E-2</v>
      </c>
      <c r="H146" s="2"/>
      <c r="I146" s="5"/>
      <c r="J146" s="8">
        <f t="shared" si="19"/>
        <v>0.69800000000000051</v>
      </c>
      <c r="K146" s="9">
        <f t="shared" si="20"/>
        <v>0.54749999999999865</v>
      </c>
      <c r="L146" s="9">
        <f t="shared" si="21"/>
        <v>0.31450000000000022</v>
      </c>
      <c r="M146" s="7">
        <f t="shared" si="24"/>
        <v>7.4500000000000052E-2</v>
      </c>
      <c r="N146" s="66"/>
    </row>
    <row r="147" spans="1:14" x14ac:dyDescent="0.3">
      <c r="A147" s="14">
        <v>140</v>
      </c>
      <c r="B147" s="7">
        <f t="shared" si="25"/>
        <v>0.30000000000000021</v>
      </c>
      <c r="C147" s="109"/>
      <c r="D147" s="104"/>
      <c r="E147" s="104"/>
      <c r="F147" s="103">
        <f t="shared" si="22"/>
        <v>0.30000000000000021</v>
      </c>
      <c r="G147" s="7">
        <f t="shared" si="23"/>
        <v>4.5000000000000158E-2</v>
      </c>
      <c r="H147" s="2"/>
      <c r="I147" s="5"/>
      <c r="J147" s="8">
        <f t="shared" si="19"/>
        <v>0.70000000000000051</v>
      </c>
      <c r="K147" s="9">
        <f t="shared" si="20"/>
        <v>0.5489999999999986</v>
      </c>
      <c r="L147" s="9">
        <f t="shared" si="21"/>
        <v>0.31500000000000022</v>
      </c>
      <c r="M147" s="7">
        <f t="shared" si="24"/>
        <v>7.5000000000000053E-2</v>
      </c>
      <c r="N147" s="66"/>
    </row>
    <row r="148" spans="1:14" x14ac:dyDescent="0.3">
      <c r="A148" s="14">
        <v>141</v>
      </c>
      <c r="B148" s="7">
        <f t="shared" si="25"/>
        <v>0.30200000000000021</v>
      </c>
      <c r="C148" s="109"/>
      <c r="D148" s="104"/>
      <c r="E148" s="104"/>
      <c r="F148" s="103">
        <f t="shared" si="22"/>
        <v>0.30200000000000021</v>
      </c>
      <c r="G148" s="7">
        <f t="shared" si="23"/>
        <v>4.530000000000016E-2</v>
      </c>
      <c r="H148" s="2"/>
      <c r="I148" s="5"/>
      <c r="J148" s="8">
        <f t="shared" si="19"/>
        <v>0.70200000000000051</v>
      </c>
      <c r="K148" s="9">
        <f t="shared" si="20"/>
        <v>0.55049999999999855</v>
      </c>
      <c r="L148" s="9">
        <f t="shared" si="21"/>
        <v>0.31550000000000022</v>
      </c>
      <c r="M148" s="7">
        <f t="shared" si="24"/>
        <v>7.5500000000000053E-2</v>
      </c>
      <c r="N148" s="66"/>
    </row>
    <row r="149" spans="1:14" x14ac:dyDescent="0.3">
      <c r="A149" s="14">
        <v>142</v>
      </c>
      <c r="B149" s="7">
        <f t="shared" si="25"/>
        <v>0.30400000000000021</v>
      </c>
      <c r="C149" s="109"/>
      <c r="D149" s="104"/>
      <c r="E149" s="104"/>
      <c r="F149" s="103">
        <f t="shared" si="22"/>
        <v>0.30400000000000021</v>
      </c>
      <c r="G149" s="7">
        <f t="shared" si="23"/>
        <v>4.5600000000000161E-2</v>
      </c>
      <c r="H149" s="2"/>
      <c r="I149" s="5"/>
      <c r="J149" s="8">
        <f t="shared" si="19"/>
        <v>0.70400000000000051</v>
      </c>
      <c r="K149" s="9">
        <f t="shared" si="20"/>
        <v>0.55199999999999849</v>
      </c>
      <c r="L149" s="9">
        <f t="shared" si="21"/>
        <v>0.31600000000000023</v>
      </c>
      <c r="M149" s="7">
        <f t="shared" si="24"/>
        <v>7.6000000000000054E-2</v>
      </c>
      <c r="N149" s="66"/>
    </row>
    <row r="150" spans="1:14" x14ac:dyDescent="0.3">
      <c r="A150" s="14">
        <v>143</v>
      </c>
      <c r="B150" s="7">
        <f t="shared" si="25"/>
        <v>0.30600000000000022</v>
      </c>
      <c r="C150" s="109"/>
      <c r="D150" s="104"/>
      <c r="E150" s="104"/>
      <c r="F150" s="103">
        <f t="shared" si="22"/>
        <v>0.30600000000000022</v>
      </c>
      <c r="G150" s="7">
        <f t="shared" si="23"/>
        <v>4.5900000000000163E-2</v>
      </c>
      <c r="H150" s="2"/>
      <c r="I150" s="5"/>
      <c r="J150" s="8">
        <f t="shared" si="19"/>
        <v>0.70600000000000052</v>
      </c>
      <c r="K150" s="9">
        <f t="shared" si="20"/>
        <v>0.55349999999999844</v>
      </c>
      <c r="L150" s="9">
        <f t="shared" si="21"/>
        <v>0.31650000000000023</v>
      </c>
      <c r="M150" s="7">
        <f t="shared" si="24"/>
        <v>7.6500000000000054E-2</v>
      </c>
      <c r="N150" s="66"/>
    </row>
    <row r="151" spans="1:14" x14ac:dyDescent="0.3">
      <c r="A151" s="14">
        <v>144</v>
      </c>
      <c r="B151" s="7">
        <f t="shared" si="25"/>
        <v>0.30800000000000022</v>
      </c>
      <c r="C151" s="109"/>
      <c r="D151" s="104"/>
      <c r="E151" s="104"/>
      <c r="F151" s="103">
        <f t="shared" si="22"/>
        <v>0.30800000000000022</v>
      </c>
      <c r="G151" s="7">
        <f t="shared" si="23"/>
        <v>4.6200000000000165E-2</v>
      </c>
      <c r="H151" s="2"/>
      <c r="I151" s="5"/>
      <c r="J151" s="8">
        <f t="shared" si="19"/>
        <v>0.70800000000000052</v>
      </c>
      <c r="K151" s="9">
        <f t="shared" si="20"/>
        <v>0.55499999999999838</v>
      </c>
      <c r="L151" s="9">
        <f t="shared" si="21"/>
        <v>0.31700000000000023</v>
      </c>
      <c r="M151" s="7">
        <f t="shared" si="24"/>
        <v>7.7000000000000055E-2</v>
      </c>
      <c r="N151" s="66"/>
    </row>
    <row r="152" spans="1:14" x14ac:dyDescent="0.3">
      <c r="A152" s="14">
        <v>145</v>
      </c>
      <c r="B152" s="7">
        <f t="shared" si="25"/>
        <v>0.31000000000000022</v>
      </c>
      <c r="C152" s="109"/>
      <c r="D152" s="104"/>
      <c r="E152" s="104"/>
      <c r="F152" s="103">
        <f t="shared" si="22"/>
        <v>0.31000000000000022</v>
      </c>
      <c r="G152" s="7">
        <f t="shared" si="23"/>
        <v>4.6500000000000166E-2</v>
      </c>
      <c r="H152" s="2"/>
      <c r="I152" s="5"/>
      <c r="J152" s="8">
        <f t="shared" si="19"/>
        <v>0.71000000000000052</v>
      </c>
      <c r="K152" s="9">
        <f t="shared" si="20"/>
        <v>0.55649999999999833</v>
      </c>
      <c r="L152" s="9">
        <f t="shared" si="21"/>
        <v>0.31750000000000023</v>
      </c>
      <c r="M152" s="7">
        <f t="shared" si="24"/>
        <v>7.7500000000000055E-2</v>
      </c>
      <c r="N152" s="66"/>
    </row>
    <row r="153" spans="1:14" x14ac:dyDescent="0.3">
      <c r="A153" s="14">
        <v>146</v>
      </c>
      <c r="B153" s="7">
        <f t="shared" si="25"/>
        <v>0.31200000000000022</v>
      </c>
      <c r="C153" s="109"/>
      <c r="D153" s="104"/>
      <c r="E153" s="104"/>
      <c r="F153" s="103">
        <f t="shared" si="22"/>
        <v>0.31200000000000022</v>
      </c>
      <c r="G153" s="7">
        <f t="shared" si="23"/>
        <v>4.6800000000000168E-2</v>
      </c>
      <c r="H153" s="2"/>
      <c r="I153" s="5"/>
      <c r="J153" s="8">
        <f t="shared" si="19"/>
        <v>0.71200000000000052</v>
      </c>
      <c r="K153" s="9">
        <f t="shared" si="20"/>
        <v>0.55799999999999828</v>
      </c>
      <c r="L153" s="9">
        <f t="shared" si="21"/>
        <v>0.31800000000000023</v>
      </c>
      <c r="M153" s="7">
        <f t="shared" si="24"/>
        <v>7.8000000000000055E-2</v>
      </c>
      <c r="N153" s="66"/>
    </row>
    <row r="154" spans="1:14" x14ac:dyDescent="0.3">
      <c r="A154" s="14">
        <v>147</v>
      </c>
      <c r="B154" s="7">
        <f t="shared" si="25"/>
        <v>0.31400000000000022</v>
      </c>
      <c r="C154" s="109"/>
      <c r="D154" s="104"/>
      <c r="E154" s="104"/>
      <c r="F154" s="103">
        <f t="shared" si="22"/>
        <v>0.31400000000000022</v>
      </c>
      <c r="G154" s="7">
        <f t="shared" si="23"/>
        <v>4.710000000000017E-2</v>
      </c>
      <c r="H154" s="2"/>
      <c r="I154" s="5"/>
      <c r="J154" s="8">
        <f t="shared" si="19"/>
        <v>0.71400000000000052</v>
      </c>
      <c r="K154" s="9">
        <f t="shared" si="20"/>
        <v>0.55949999999999822</v>
      </c>
      <c r="L154" s="9">
        <f t="shared" si="21"/>
        <v>0.31850000000000023</v>
      </c>
      <c r="M154" s="7">
        <f t="shared" si="24"/>
        <v>7.8500000000000056E-2</v>
      </c>
      <c r="N154" s="66"/>
    </row>
    <row r="155" spans="1:14" x14ac:dyDescent="0.3">
      <c r="A155" s="14">
        <v>148</v>
      </c>
      <c r="B155" s="7">
        <f t="shared" si="25"/>
        <v>0.31600000000000023</v>
      </c>
      <c r="C155" s="109"/>
      <c r="D155" s="104"/>
      <c r="E155" s="104"/>
      <c r="F155" s="103">
        <f t="shared" si="22"/>
        <v>0.31600000000000023</v>
      </c>
      <c r="G155" s="7">
        <f t="shared" si="23"/>
        <v>4.7400000000000171E-2</v>
      </c>
      <c r="H155" s="2"/>
      <c r="I155" s="2"/>
      <c r="J155" s="8">
        <f t="shared" si="19"/>
        <v>0.71600000000000052</v>
      </c>
      <c r="K155" s="9">
        <f t="shared" si="20"/>
        <v>0.56099999999999817</v>
      </c>
      <c r="L155" s="9">
        <f t="shared" si="21"/>
        <v>0.31900000000000023</v>
      </c>
      <c r="M155" s="7">
        <f t="shared" si="24"/>
        <v>7.9000000000000056E-2</v>
      </c>
      <c r="N155" s="66"/>
    </row>
    <row r="156" spans="1:14" x14ac:dyDescent="0.3">
      <c r="A156" s="14">
        <v>149</v>
      </c>
      <c r="B156" s="7">
        <f t="shared" si="25"/>
        <v>0.31800000000000023</v>
      </c>
      <c r="C156" s="109"/>
      <c r="D156" s="104"/>
      <c r="E156" s="104"/>
      <c r="F156" s="103">
        <f t="shared" si="22"/>
        <v>0.31800000000000023</v>
      </c>
      <c r="G156" s="7">
        <f t="shared" si="23"/>
        <v>4.7700000000000173E-2</v>
      </c>
      <c r="H156" s="2"/>
      <c r="I156" s="2"/>
      <c r="J156" s="8">
        <f t="shared" si="19"/>
        <v>0.71800000000000053</v>
      </c>
      <c r="K156" s="9">
        <f t="shared" si="20"/>
        <v>0.56249999999999811</v>
      </c>
      <c r="L156" s="9">
        <f t="shared" si="21"/>
        <v>0.31950000000000023</v>
      </c>
      <c r="M156" s="7">
        <f t="shared" si="24"/>
        <v>7.9500000000000057E-2</v>
      </c>
      <c r="N156" s="66"/>
    </row>
    <row r="157" spans="1:14" x14ac:dyDescent="0.3">
      <c r="A157" s="14">
        <v>150</v>
      </c>
      <c r="B157" s="7">
        <f t="shared" si="25"/>
        <v>0.32000000000000023</v>
      </c>
      <c r="C157" s="109"/>
      <c r="D157" s="104"/>
      <c r="E157" s="104"/>
      <c r="F157" s="103">
        <f t="shared" si="22"/>
        <v>0.32000000000000023</v>
      </c>
      <c r="G157" s="7">
        <f t="shared" si="23"/>
        <v>4.8000000000000174E-2</v>
      </c>
      <c r="H157" s="2"/>
      <c r="I157" s="2"/>
      <c r="J157" s="8">
        <f t="shared" si="19"/>
        <v>0.72000000000000053</v>
      </c>
      <c r="K157" s="9">
        <f t="shared" si="20"/>
        <v>0.56399999999999806</v>
      </c>
      <c r="L157" s="9">
        <f t="shared" si="21"/>
        <v>0.32000000000000023</v>
      </c>
      <c r="M157" s="7">
        <f t="shared" si="24"/>
        <v>8.0000000000000057E-2</v>
      </c>
      <c r="N157" s="66"/>
    </row>
    <row r="158" spans="1:14" x14ac:dyDescent="0.3">
      <c r="A158" s="14">
        <v>151</v>
      </c>
      <c r="B158" s="7">
        <f t="shared" si="25"/>
        <v>0.32200000000000023</v>
      </c>
      <c r="C158" s="110"/>
      <c r="D158" s="104"/>
      <c r="E158" s="104"/>
      <c r="F158" s="103">
        <f t="shared" si="22"/>
        <v>0.32200000000000023</v>
      </c>
      <c r="G158" s="7">
        <f t="shared" si="23"/>
        <v>4.8300000000000176E-2</v>
      </c>
      <c r="H158" s="2"/>
      <c r="I158" s="2"/>
      <c r="J158" s="2"/>
      <c r="K158" s="2"/>
      <c r="L158" s="9">
        <f t="shared" si="21"/>
        <v>0.32050000000000023</v>
      </c>
      <c r="M158" s="7">
        <f t="shared" si="24"/>
        <v>8.0500000000000058E-2</v>
      </c>
      <c r="N158" s="66"/>
    </row>
    <row r="159" spans="1:14" x14ac:dyDescent="0.3">
      <c r="A159" s="14">
        <v>152</v>
      </c>
      <c r="B159" s="7">
        <f t="shared" si="25"/>
        <v>0.32400000000000023</v>
      </c>
      <c r="C159" s="96"/>
      <c r="D159" s="104"/>
      <c r="E159" s="104"/>
      <c r="F159" s="103">
        <f t="shared" si="22"/>
        <v>0.32400000000000023</v>
      </c>
      <c r="G159" s="7">
        <f t="shared" si="23"/>
        <v>4.8600000000000178E-2</v>
      </c>
      <c r="L159" s="9">
        <f t="shared" si="21"/>
        <v>0.32100000000000023</v>
      </c>
      <c r="M159" s="7">
        <f t="shared" si="24"/>
        <v>8.1000000000000058E-2</v>
      </c>
    </row>
    <row r="160" spans="1:14" x14ac:dyDescent="0.3">
      <c r="A160" s="14">
        <v>153</v>
      </c>
      <c r="B160" s="7">
        <f t="shared" si="25"/>
        <v>0.32600000000000023</v>
      </c>
      <c r="E160" s="104"/>
      <c r="F160" s="103">
        <f t="shared" si="22"/>
        <v>0.32600000000000023</v>
      </c>
      <c r="G160" s="7">
        <f t="shared" si="23"/>
        <v>4.8900000000000179E-2</v>
      </c>
      <c r="L160" s="9">
        <f t="shared" si="21"/>
        <v>0.32150000000000023</v>
      </c>
      <c r="M160" s="7">
        <f t="shared" si="24"/>
        <v>8.1500000000000059E-2</v>
      </c>
    </row>
    <row r="161" spans="1:13" x14ac:dyDescent="0.3">
      <c r="A161" s="14">
        <v>154</v>
      </c>
      <c r="B161" s="7">
        <f t="shared" si="25"/>
        <v>0.32800000000000024</v>
      </c>
      <c r="E161" s="104"/>
      <c r="F161" s="103">
        <f t="shared" si="22"/>
        <v>0.32800000000000024</v>
      </c>
      <c r="G161" s="7">
        <f t="shared" si="23"/>
        <v>4.9200000000000181E-2</v>
      </c>
      <c r="L161" s="9">
        <f t="shared" si="21"/>
        <v>0.32200000000000023</v>
      </c>
      <c r="M161" s="7">
        <f t="shared" si="24"/>
        <v>8.2000000000000059E-2</v>
      </c>
    </row>
    <row r="162" spans="1:13" x14ac:dyDescent="0.3">
      <c r="A162" s="14">
        <v>155</v>
      </c>
      <c r="B162" s="7">
        <f t="shared" si="25"/>
        <v>0.33000000000000024</v>
      </c>
      <c r="E162" s="104"/>
      <c r="F162" s="103">
        <f t="shared" si="22"/>
        <v>0.33000000000000024</v>
      </c>
      <c r="G162" s="7">
        <f t="shared" si="23"/>
        <v>4.9500000000000183E-2</v>
      </c>
      <c r="L162" s="9">
        <f t="shared" si="21"/>
        <v>0.32250000000000023</v>
      </c>
      <c r="M162" s="7">
        <f t="shared" si="24"/>
        <v>8.2500000000000059E-2</v>
      </c>
    </row>
    <row r="163" spans="1:13" x14ac:dyDescent="0.3">
      <c r="A163" s="14">
        <v>156</v>
      </c>
      <c r="B163" s="7">
        <f t="shared" si="25"/>
        <v>0.33200000000000024</v>
      </c>
      <c r="E163" s="104"/>
      <c r="F163" s="103">
        <f t="shared" si="22"/>
        <v>0.33200000000000024</v>
      </c>
      <c r="G163" s="7">
        <f t="shared" si="23"/>
        <v>4.9800000000000184E-2</v>
      </c>
      <c r="L163" s="9">
        <f t="shared" si="21"/>
        <v>0.32300000000000023</v>
      </c>
      <c r="M163" s="7">
        <f t="shared" si="24"/>
        <v>8.300000000000006E-2</v>
      </c>
    </row>
    <row r="164" spans="1:13" x14ac:dyDescent="0.3">
      <c r="A164" s="14">
        <v>157</v>
      </c>
      <c r="B164" s="7">
        <f t="shared" si="25"/>
        <v>0.33400000000000024</v>
      </c>
      <c r="E164" s="104"/>
      <c r="F164" s="103">
        <f t="shared" si="22"/>
        <v>0.33400000000000024</v>
      </c>
      <c r="G164" s="7">
        <f t="shared" si="23"/>
        <v>5.0100000000000186E-2</v>
      </c>
      <c r="L164" s="9">
        <f t="shared" si="21"/>
        <v>0.32350000000000023</v>
      </c>
      <c r="M164" s="7">
        <f t="shared" si="24"/>
        <v>8.350000000000006E-2</v>
      </c>
    </row>
    <row r="165" spans="1:13" x14ac:dyDescent="0.3">
      <c r="A165" s="14">
        <v>158</v>
      </c>
      <c r="B165" s="7">
        <f t="shared" si="25"/>
        <v>0.33600000000000024</v>
      </c>
      <c r="E165" s="104"/>
      <c r="F165" s="103">
        <f t="shared" si="22"/>
        <v>0.33600000000000024</v>
      </c>
      <c r="G165" s="7">
        <f t="shared" si="23"/>
        <v>5.0400000000000188E-2</v>
      </c>
      <c r="L165" s="9">
        <f t="shared" si="21"/>
        <v>0.32400000000000023</v>
      </c>
      <c r="M165" s="7">
        <f t="shared" si="24"/>
        <v>8.4000000000000061E-2</v>
      </c>
    </row>
    <row r="166" spans="1:13" x14ac:dyDescent="0.3">
      <c r="A166" s="14">
        <v>159</v>
      </c>
      <c r="B166" s="7">
        <f t="shared" si="25"/>
        <v>0.33800000000000024</v>
      </c>
      <c r="E166" s="104"/>
      <c r="F166" s="103">
        <f t="shared" si="22"/>
        <v>0.33800000000000024</v>
      </c>
      <c r="G166" s="7">
        <f t="shared" si="23"/>
        <v>5.0700000000000189E-2</v>
      </c>
      <c r="L166" s="9">
        <f t="shared" si="21"/>
        <v>0.32450000000000023</v>
      </c>
      <c r="M166" s="7">
        <f t="shared" si="24"/>
        <v>8.4500000000000061E-2</v>
      </c>
    </row>
    <row r="167" spans="1:13" x14ac:dyDescent="0.3">
      <c r="A167" s="14">
        <v>160</v>
      </c>
      <c r="B167" s="7">
        <f t="shared" si="25"/>
        <v>0.34000000000000025</v>
      </c>
      <c r="E167" s="104"/>
      <c r="F167" s="103">
        <f t="shared" si="22"/>
        <v>0.34000000000000025</v>
      </c>
      <c r="G167" s="7">
        <f t="shared" si="23"/>
        <v>5.1000000000000191E-2</v>
      </c>
      <c r="L167" s="9">
        <f t="shared" si="21"/>
        <v>0.32500000000000023</v>
      </c>
      <c r="M167" s="7">
        <f t="shared" si="24"/>
        <v>8.5000000000000062E-2</v>
      </c>
    </row>
    <row r="168" spans="1:13" x14ac:dyDescent="0.3">
      <c r="A168" s="14">
        <v>161</v>
      </c>
      <c r="B168" s="7">
        <f t="shared" si="25"/>
        <v>0.34200000000000025</v>
      </c>
      <c r="E168" s="104"/>
      <c r="F168" s="103">
        <f t="shared" si="22"/>
        <v>0.34200000000000025</v>
      </c>
      <c r="G168" s="7">
        <f t="shared" si="23"/>
        <v>5.1300000000000193E-2</v>
      </c>
      <c r="L168" s="9">
        <f t="shared" si="21"/>
        <v>0.32550000000000023</v>
      </c>
      <c r="M168" s="7">
        <f t="shared" si="24"/>
        <v>8.5500000000000062E-2</v>
      </c>
    </row>
    <row r="169" spans="1:13" x14ac:dyDescent="0.3">
      <c r="A169" s="14">
        <v>162</v>
      </c>
      <c r="B169" s="7">
        <f t="shared" si="25"/>
        <v>0.34400000000000025</v>
      </c>
      <c r="E169" s="104"/>
      <c r="F169" s="103">
        <f t="shared" si="22"/>
        <v>0.34400000000000025</v>
      </c>
      <c r="G169" s="7">
        <f t="shared" si="23"/>
        <v>5.1600000000000194E-2</v>
      </c>
      <c r="L169" s="9">
        <f t="shared" si="21"/>
        <v>0.32600000000000023</v>
      </c>
      <c r="M169" s="7">
        <f t="shared" si="24"/>
        <v>8.6000000000000063E-2</v>
      </c>
    </row>
    <row r="170" spans="1:13" x14ac:dyDescent="0.3">
      <c r="A170" s="14">
        <v>163</v>
      </c>
      <c r="B170" s="7">
        <f t="shared" si="25"/>
        <v>0.34600000000000025</v>
      </c>
      <c r="E170" s="104"/>
      <c r="F170" s="103">
        <f t="shared" si="22"/>
        <v>0.34600000000000025</v>
      </c>
      <c r="G170" s="7">
        <f t="shared" si="23"/>
        <v>5.1900000000000196E-2</v>
      </c>
      <c r="L170" s="9">
        <f t="shared" si="21"/>
        <v>0.32650000000000023</v>
      </c>
      <c r="M170" s="7">
        <f t="shared" si="24"/>
        <v>8.6500000000000063E-2</v>
      </c>
    </row>
    <row r="171" spans="1:13" x14ac:dyDescent="0.3">
      <c r="A171" s="14">
        <v>164</v>
      </c>
      <c r="B171" s="7">
        <f t="shared" si="25"/>
        <v>0.34800000000000025</v>
      </c>
      <c r="E171" s="104"/>
      <c r="F171" s="103">
        <f t="shared" si="22"/>
        <v>0.34800000000000025</v>
      </c>
      <c r="G171" s="7">
        <f t="shared" si="23"/>
        <v>5.2200000000000198E-2</v>
      </c>
      <c r="L171" s="9">
        <f t="shared" si="21"/>
        <v>0.32700000000000023</v>
      </c>
      <c r="M171" s="7">
        <f t="shared" si="24"/>
        <v>8.7000000000000063E-2</v>
      </c>
    </row>
    <row r="172" spans="1:13" x14ac:dyDescent="0.3">
      <c r="A172" s="14">
        <v>165</v>
      </c>
      <c r="B172" s="7">
        <f t="shared" si="25"/>
        <v>0.35000000000000026</v>
      </c>
      <c r="E172" s="104"/>
      <c r="F172" s="103">
        <f t="shared" si="22"/>
        <v>0.35000000000000026</v>
      </c>
      <c r="G172" s="7">
        <f t="shared" si="23"/>
        <v>5.2500000000000199E-2</v>
      </c>
      <c r="L172" s="9">
        <f t="shared" si="21"/>
        <v>0.32750000000000024</v>
      </c>
      <c r="M172" s="7">
        <f t="shared" si="24"/>
        <v>8.7500000000000064E-2</v>
      </c>
    </row>
    <row r="173" spans="1:13" x14ac:dyDescent="0.3">
      <c r="A173" s="14">
        <v>166</v>
      </c>
      <c r="B173" s="7">
        <f t="shared" si="25"/>
        <v>0.35200000000000026</v>
      </c>
      <c r="E173" s="104"/>
      <c r="F173" s="103">
        <f t="shared" si="22"/>
        <v>0.35200000000000026</v>
      </c>
      <c r="G173" s="7">
        <f t="shared" si="23"/>
        <v>5.2800000000000201E-2</v>
      </c>
      <c r="L173" s="9">
        <f t="shared" si="21"/>
        <v>0.32800000000000024</v>
      </c>
      <c r="M173" s="7">
        <f t="shared" si="24"/>
        <v>8.8000000000000064E-2</v>
      </c>
    </row>
    <row r="174" spans="1:13" x14ac:dyDescent="0.3">
      <c r="A174" s="14">
        <v>167</v>
      </c>
      <c r="B174" s="7">
        <f t="shared" si="25"/>
        <v>0.35400000000000026</v>
      </c>
      <c r="E174" s="104"/>
      <c r="F174" s="103">
        <f t="shared" si="22"/>
        <v>0.35400000000000026</v>
      </c>
      <c r="G174" s="7">
        <f t="shared" si="23"/>
        <v>5.3100000000000203E-2</v>
      </c>
      <c r="L174" s="9">
        <f t="shared" si="21"/>
        <v>0.32850000000000024</v>
      </c>
      <c r="M174" s="7">
        <f t="shared" si="24"/>
        <v>8.8500000000000065E-2</v>
      </c>
    </row>
    <row r="175" spans="1:13" x14ac:dyDescent="0.3">
      <c r="A175" s="14">
        <v>168</v>
      </c>
      <c r="B175" s="7">
        <f t="shared" si="25"/>
        <v>0.35600000000000026</v>
      </c>
      <c r="E175" s="104"/>
      <c r="F175" s="103">
        <f t="shared" si="22"/>
        <v>0.35600000000000026</v>
      </c>
      <c r="G175" s="7">
        <f t="shared" si="23"/>
        <v>5.3400000000000204E-2</v>
      </c>
      <c r="L175" s="9">
        <f t="shared" si="21"/>
        <v>0.32900000000000024</v>
      </c>
      <c r="M175" s="7">
        <f t="shared" si="24"/>
        <v>8.9000000000000065E-2</v>
      </c>
    </row>
    <row r="176" spans="1:13" x14ac:dyDescent="0.3">
      <c r="A176" s="14">
        <v>169</v>
      </c>
      <c r="B176" s="7">
        <f t="shared" si="25"/>
        <v>0.35800000000000026</v>
      </c>
      <c r="E176" s="104"/>
      <c r="F176" s="103">
        <f t="shared" si="22"/>
        <v>0.35800000000000026</v>
      </c>
      <c r="G176" s="7">
        <f t="shared" si="23"/>
        <v>5.3700000000000206E-2</v>
      </c>
      <c r="L176" s="9">
        <f t="shared" si="21"/>
        <v>0.32950000000000024</v>
      </c>
      <c r="M176" s="7">
        <f t="shared" si="24"/>
        <v>8.9500000000000066E-2</v>
      </c>
    </row>
    <row r="177" spans="1:13" x14ac:dyDescent="0.3">
      <c r="A177" s="14">
        <v>170</v>
      </c>
      <c r="B177" s="7">
        <f t="shared" si="25"/>
        <v>0.36000000000000026</v>
      </c>
      <c r="E177" s="104"/>
      <c r="F177" s="103">
        <f t="shared" si="22"/>
        <v>0.36000000000000026</v>
      </c>
      <c r="G177" s="7">
        <f t="shared" si="23"/>
        <v>5.4000000000000208E-2</v>
      </c>
      <c r="L177" s="9">
        <f t="shared" si="21"/>
        <v>0.33000000000000024</v>
      </c>
      <c r="M177" s="7">
        <f t="shared" si="24"/>
        <v>9.0000000000000066E-2</v>
      </c>
    </row>
    <row r="178" spans="1:13" x14ac:dyDescent="0.3">
      <c r="A178" s="14">
        <v>171</v>
      </c>
      <c r="B178" s="7">
        <f t="shared" si="25"/>
        <v>0.36200000000000027</v>
      </c>
      <c r="E178" s="104"/>
      <c r="F178" s="103">
        <f t="shared" si="22"/>
        <v>0.36200000000000027</v>
      </c>
      <c r="G178" s="7">
        <f t="shared" si="23"/>
        <v>5.4300000000000209E-2</v>
      </c>
      <c r="L178" s="9">
        <f t="shared" si="21"/>
        <v>0.33050000000000024</v>
      </c>
      <c r="M178" s="7">
        <f t="shared" si="24"/>
        <v>9.0500000000000067E-2</v>
      </c>
    </row>
    <row r="179" spans="1:13" x14ac:dyDescent="0.3">
      <c r="A179" s="14">
        <v>172</v>
      </c>
      <c r="B179" s="7">
        <f t="shared" si="25"/>
        <v>0.36400000000000027</v>
      </c>
      <c r="E179" s="104"/>
      <c r="F179" s="103">
        <f t="shared" si="22"/>
        <v>0.36400000000000027</v>
      </c>
      <c r="G179" s="7">
        <f t="shared" si="23"/>
        <v>5.4600000000000211E-2</v>
      </c>
      <c r="L179" s="9">
        <f t="shared" si="21"/>
        <v>0.33100000000000024</v>
      </c>
      <c r="M179" s="7">
        <f t="shared" si="24"/>
        <v>9.1000000000000067E-2</v>
      </c>
    </row>
    <row r="180" spans="1:13" x14ac:dyDescent="0.3">
      <c r="A180" s="14">
        <v>173</v>
      </c>
      <c r="B180" s="7">
        <f t="shared" si="25"/>
        <v>0.36600000000000027</v>
      </c>
      <c r="E180" s="104"/>
      <c r="F180" s="103">
        <f t="shared" si="22"/>
        <v>0.36600000000000027</v>
      </c>
      <c r="G180" s="7">
        <f t="shared" si="23"/>
        <v>5.4900000000000213E-2</v>
      </c>
      <c r="L180" s="9">
        <f t="shared" si="21"/>
        <v>0.33150000000000024</v>
      </c>
      <c r="M180" s="7">
        <f t="shared" si="24"/>
        <v>9.1500000000000067E-2</v>
      </c>
    </row>
    <row r="181" spans="1:13" x14ac:dyDescent="0.3">
      <c r="A181" s="14">
        <v>174</v>
      </c>
      <c r="B181" s="7">
        <f t="shared" si="25"/>
        <v>0.36800000000000027</v>
      </c>
      <c r="E181" s="104"/>
      <c r="F181" s="103">
        <f t="shared" si="22"/>
        <v>0.36800000000000027</v>
      </c>
      <c r="G181" s="7">
        <f t="shared" si="23"/>
        <v>5.5200000000000214E-2</v>
      </c>
      <c r="L181" s="9">
        <f t="shared" si="21"/>
        <v>0.33200000000000024</v>
      </c>
      <c r="M181" s="7">
        <f t="shared" si="24"/>
        <v>9.2000000000000068E-2</v>
      </c>
    </row>
    <row r="182" spans="1:13" x14ac:dyDescent="0.3">
      <c r="A182" s="14">
        <v>175</v>
      </c>
      <c r="B182" s="7">
        <f t="shared" si="25"/>
        <v>0.37000000000000027</v>
      </c>
      <c r="E182" s="104"/>
      <c r="F182" s="103">
        <f t="shared" si="22"/>
        <v>0.37000000000000027</v>
      </c>
      <c r="G182" s="7">
        <f t="shared" si="23"/>
        <v>5.5500000000000216E-2</v>
      </c>
      <c r="L182" s="9">
        <f t="shared" si="21"/>
        <v>0.33250000000000024</v>
      </c>
      <c r="M182" s="7">
        <f t="shared" si="24"/>
        <v>9.2500000000000068E-2</v>
      </c>
    </row>
    <row r="183" spans="1:13" x14ac:dyDescent="0.3">
      <c r="A183" s="14">
        <v>176</v>
      </c>
      <c r="B183" s="7">
        <f t="shared" si="25"/>
        <v>0.37200000000000027</v>
      </c>
      <c r="E183" s="104"/>
      <c r="F183" s="103">
        <f t="shared" si="22"/>
        <v>0.37200000000000027</v>
      </c>
      <c r="G183" s="7">
        <f t="shared" si="23"/>
        <v>5.5800000000000217E-2</v>
      </c>
      <c r="L183" s="9">
        <f t="shared" ref="L183:L246" si="26">L182+0.05%</f>
        <v>0.33300000000000024</v>
      </c>
      <c r="M183" s="7">
        <f t="shared" si="24"/>
        <v>9.3000000000000069E-2</v>
      </c>
    </row>
    <row r="184" spans="1:13" x14ac:dyDescent="0.3">
      <c r="A184" s="14">
        <v>177</v>
      </c>
      <c r="B184" s="7">
        <f t="shared" si="25"/>
        <v>0.37400000000000028</v>
      </c>
      <c r="E184" s="104"/>
      <c r="F184" s="103">
        <f t="shared" si="22"/>
        <v>0.37400000000000028</v>
      </c>
      <c r="G184" s="7">
        <f t="shared" si="23"/>
        <v>5.6100000000000219E-2</v>
      </c>
      <c r="L184" s="9">
        <f t="shared" si="26"/>
        <v>0.33350000000000024</v>
      </c>
      <c r="M184" s="7">
        <f t="shared" si="24"/>
        <v>9.3500000000000069E-2</v>
      </c>
    </row>
    <row r="185" spans="1:13" x14ac:dyDescent="0.3">
      <c r="A185" s="14">
        <v>178</v>
      </c>
      <c r="B185" s="7">
        <f t="shared" si="25"/>
        <v>0.37600000000000028</v>
      </c>
      <c r="E185" s="104"/>
      <c r="F185" s="103">
        <f t="shared" si="22"/>
        <v>0.37600000000000028</v>
      </c>
      <c r="G185" s="7">
        <f t="shared" si="23"/>
        <v>5.6400000000000221E-2</v>
      </c>
      <c r="L185" s="9">
        <f t="shared" si="26"/>
        <v>0.33400000000000024</v>
      </c>
      <c r="M185" s="7">
        <f t="shared" si="24"/>
        <v>9.400000000000007E-2</v>
      </c>
    </row>
    <row r="186" spans="1:13" x14ac:dyDescent="0.3">
      <c r="A186" s="14">
        <v>179</v>
      </c>
      <c r="B186" s="7">
        <f t="shared" si="25"/>
        <v>0.37800000000000028</v>
      </c>
      <c r="E186" s="104"/>
      <c r="F186" s="103">
        <f t="shared" si="22"/>
        <v>0.37800000000000028</v>
      </c>
      <c r="G186" s="7">
        <f t="shared" si="23"/>
        <v>5.6700000000000222E-2</v>
      </c>
      <c r="L186" s="9">
        <f t="shared" si="26"/>
        <v>0.33450000000000024</v>
      </c>
      <c r="M186" s="7">
        <f t="shared" si="24"/>
        <v>9.450000000000007E-2</v>
      </c>
    </row>
    <row r="187" spans="1:13" x14ac:dyDescent="0.3">
      <c r="A187" s="14">
        <v>180</v>
      </c>
      <c r="B187" s="7">
        <f t="shared" si="25"/>
        <v>0.38000000000000028</v>
      </c>
      <c r="E187" s="104"/>
      <c r="F187" s="103">
        <f t="shared" si="22"/>
        <v>0.38000000000000028</v>
      </c>
      <c r="G187" s="7">
        <f t="shared" si="23"/>
        <v>5.7000000000000224E-2</v>
      </c>
      <c r="L187" s="9">
        <f t="shared" si="26"/>
        <v>0.33500000000000024</v>
      </c>
      <c r="M187" s="7">
        <f t="shared" si="24"/>
        <v>9.500000000000007E-2</v>
      </c>
    </row>
    <row r="188" spans="1:13" x14ac:dyDescent="0.3">
      <c r="A188" s="14">
        <v>181</v>
      </c>
      <c r="B188" s="7">
        <f t="shared" si="25"/>
        <v>0.38200000000000028</v>
      </c>
      <c r="E188" s="104"/>
      <c r="F188" s="103">
        <f t="shared" si="22"/>
        <v>0.38200000000000028</v>
      </c>
      <c r="G188" s="7">
        <f t="shared" si="23"/>
        <v>5.7300000000000226E-2</v>
      </c>
      <c r="L188" s="9">
        <f t="shared" si="26"/>
        <v>0.33550000000000024</v>
      </c>
      <c r="M188" s="7">
        <f t="shared" si="24"/>
        <v>9.5500000000000071E-2</v>
      </c>
    </row>
    <row r="189" spans="1:13" x14ac:dyDescent="0.3">
      <c r="A189" s="14">
        <v>182</v>
      </c>
      <c r="B189" s="7">
        <f t="shared" si="25"/>
        <v>0.38400000000000029</v>
      </c>
      <c r="E189" s="104"/>
      <c r="F189" s="103">
        <f t="shared" si="22"/>
        <v>0.38400000000000029</v>
      </c>
      <c r="G189" s="7">
        <f t="shared" si="23"/>
        <v>5.7600000000000227E-2</v>
      </c>
      <c r="L189" s="9">
        <f t="shared" si="26"/>
        <v>0.33600000000000024</v>
      </c>
      <c r="M189" s="7">
        <f t="shared" si="24"/>
        <v>9.6000000000000071E-2</v>
      </c>
    </row>
    <row r="190" spans="1:13" x14ac:dyDescent="0.3">
      <c r="A190" s="14">
        <v>183</v>
      </c>
      <c r="B190" s="7">
        <f t="shared" si="25"/>
        <v>0.38600000000000029</v>
      </c>
      <c r="E190" s="104"/>
      <c r="F190" s="103">
        <f t="shared" si="22"/>
        <v>0.38600000000000029</v>
      </c>
      <c r="G190" s="7">
        <f t="shared" si="23"/>
        <v>5.7900000000000229E-2</v>
      </c>
      <c r="L190" s="9">
        <f t="shared" si="26"/>
        <v>0.33650000000000024</v>
      </c>
      <c r="M190" s="7">
        <f t="shared" si="24"/>
        <v>9.6500000000000072E-2</v>
      </c>
    </row>
    <row r="191" spans="1:13" x14ac:dyDescent="0.3">
      <c r="A191" s="14">
        <v>184</v>
      </c>
      <c r="B191" s="7">
        <f t="shared" si="25"/>
        <v>0.38800000000000029</v>
      </c>
      <c r="E191" s="104"/>
      <c r="F191" s="103">
        <f t="shared" si="22"/>
        <v>0.38800000000000029</v>
      </c>
      <c r="G191" s="7">
        <f t="shared" si="23"/>
        <v>5.8200000000000231E-2</v>
      </c>
      <c r="L191" s="9">
        <f t="shared" si="26"/>
        <v>0.33700000000000024</v>
      </c>
      <c r="M191" s="7">
        <f t="shared" si="24"/>
        <v>9.7000000000000072E-2</v>
      </c>
    </row>
    <row r="192" spans="1:13" x14ac:dyDescent="0.3">
      <c r="A192" s="14">
        <v>185</v>
      </c>
      <c r="B192" s="7">
        <f t="shared" si="25"/>
        <v>0.39000000000000029</v>
      </c>
      <c r="E192" s="104"/>
      <c r="F192" s="103">
        <f t="shared" si="22"/>
        <v>0.39000000000000029</v>
      </c>
      <c r="G192" s="7">
        <f t="shared" si="23"/>
        <v>5.8500000000000232E-2</v>
      </c>
      <c r="L192" s="9">
        <f t="shared" si="26"/>
        <v>0.33750000000000024</v>
      </c>
      <c r="M192" s="7">
        <f t="shared" si="24"/>
        <v>9.7500000000000073E-2</v>
      </c>
    </row>
    <row r="193" spans="1:13" x14ac:dyDescent="0.3">
      <c r="A193" s="14">
        <v>186</v>
      </c>
      <c r="B193" s="7">
        <f t="shared" si="25"/>
        <v>0.39200000000000029</v>
      </c>
      <c r="E193" s="104"/>
      <c r="F193" s="103">
        <f t="shared" si="22"/>
        <v>0.39200000000000029</v>
      </c>
      <c r="G193" s="7">
        <f t="shared" si="23"/>
        <v>5.8800000000000234E-2</v>
      </c>
      <c r="L193" s="9">
        <f t="shared" si="26"/>
        <v>0.33800000000000024</v>
      </c>
      <c r="M193" s="7">
        <f t="shared" si="24"/>
        <v>9.8000000000000073E-2</v>
      </c>
    </row>
    <row r="194" spans="1:13" x14ac:dyDescent="0.3">
      <c r="A194" s="14">
        <v>187</v>
      </c>
      <c r="B194" s="7">
        <f t="shared" si="25"/>
        <v>0.39400000000000029</v>
      </c>
      <c r="E194" s="104"/>
      <c r="F194" s="103">
        <f t="shared" si="22"/>
        <v>0.39400000000000029</v>
      </c>
      <c r="G194" s="7">
        <f t="shared" si="23"/>
        <v>5.9100000000000236E-2</v>
      </c>
      <c r="L194" s="9">
        <f t="shared" si="26"/>
        <v>0.33850000000000025</v>
      </c>
      <c r="M194" s="7">
        <f t="shared" si="24"/>
        <v>9.8500000000000074E-2</v>
      </c>
    </row>
    <row r="195" spans="1:13" x14ac:dyDescent="0.3">
      <c r="A195" s="14">
        <v>188</v>
      </c>
      <c r="B195" s="7">
        <f t="shared" si="25"/>
        <v>0.3960000000000003</v>
      </c>
      <c r="E195" s="104"/>
      <c r="F195" s="103">
        <f t="shared" si="22"/>
        <v>0.3960000000000003</v>
      </c>
      <c r="G195" s="7">
        <f t="shared" si="23"/>
        <v>5.9400000000000237E-2</v>
      </c>
      <c r="L195" s="9">
        <f t="shared" si="26"/>
        <v>0.33900000000000025</v>
      </c>
      <c r="M195" s="7">
        <f t="shared" si="24"/>
        <v>9.9000000000000074E-2</v>
      </c>
    </row>
    <row r="196" spans="1:13" x14ac:dyDescent="0.3">
      <c r="A196" s="14">
        <v>189</v>
      </c>
      <c r="B196" s="7">
        <f t="shared" si="25"/>
        <v>0.3980000000000003</v>
      </c>
      <c r="E196" s="104"/>
      <c r="F196" s="103">
        <f t="shared" si="22"/>
        <v>0.3980000000000003</v>
      </c>
      <c r="G196" s="7">
        <f t="shared" si="23"/>
        <v>5.9700000000000239E-2</v>
      </c>
      <c r="L196" s="9">
        <f t="shared" si="26"/>
        <v>0.33950000000000025</v>
      </c>
      <c r="M196" s="7">
        <f t="shared" si="24"/>
        <v>9.9500000000000074E-2</v>
      </c>
    </row>
    <row r="197" spans="1:13" x14ac:dyDescent="0.3">
      <c r="A197" s="14">
        <v>190</v>
      </c>
      <c r="B197" s="7">
        <f t="shared" si="25"/>
        <v>0.4000000000000003</v>
      </c>
      <c r="E197" s="104"/>
      <c r="F197" s="103">
        <f t="shared" si="22"/>
        <v>0.4000000000000003</v>
      </c>
      <c r="G197" s="7">
        <f t="shared" si="23"/>
        <v>6.0000000000000241E-2</v>
      </c>
      <c r="L197" s="9">
        <f t="shared" si="26"/>
        <v>0.34000000000000025</v>
      </c>
      <c r="M197" s="7">
        <f t="shared" si="24"/>
        <v>0.10000000000000007</v>
      </c>
    </row>
    <row r="198" spans="1:13" x14ac:dyDescent="0.3">
      <c r="A198" s="14">
        <v>191</v>
      </c>
      <c r="B198" s="7">
        <f t="shared" si="25"/>
        <v>0.4020000000000003</v>
      </c>
      <c r="E198" s="104"/>
      <c r="F198" s="103">
        <f t="shared" si="22"/>
        <v>0.4020000000000003</v>
      </c>
      <c r="G198" s="7">
        <f t="shared" si="23"/>
        <v>6.0300000000000242E-2</v>
      </c>
      <c r="L198" s="9">
        <f t="shared" si="26"/>
        <v>0.34050000000000025</v>
      </c>
      <c r="M198" s="7">
        <f t="shared" si="24"/>
        <v>0.10050000000000008</v>
      </c>
    </row>
    <row r="199" spans="1:13" x14ac:dyDescent="0.3">
      <c r="A199" s="14">
        <v>192</v>
      </c>
      <c r="B199" s="7">
        <f t="shared" si="25"/>
        <v>0.4040000000000003</v>
      </c>
      <c r="E199" s="104"/>
      <c r="F199" s="103">
        <f t="shared" si="22"/>
        <v>0.4040000000000003</v>
      </c>
      <c r="G199" s="7">
        <f t="shared" si="23"/>
        <v>6.0600000000000244E-2</v>
      </c>
      <c r="L199" s="9">
        <f t="shared" si="26"/>
        <v>0.34100000000000025</v>
      </c>
      <c r="M199" s="7">
        <f t="shared" si="24"/>
        <v>0.10100000000000008</v>
      </c>
    </row>
    <row r="200" spans="1:13" x14ac:dyDescent="0.3">
      <c r="A200" s="14">
        <v>193</v>
      </c>
      <c r="B200" s="7">
        <f t="shared" si="25"/>
        <v>0.40600000000000031</v>
      </c>
      <c r="E200" s="104"/>
      <c r="F200" s="103">
        <f t="shared" si="22"/>
        <v>0.40600000000000031</v>
      </c>
      <c r="G200" s="7">
        <f t="shared" si="23"/>
        <v>6.0900000000000246E-2</v>
      </c>
      <c r="L200" s="9">
        <f t="shared" si="26"/>
        <v>0.34150000000000025</v>
      </c>
      <c r="M200" s="7">
        <f t="shared" si="24"/>
        <v>0.10150000000000008</v>
      </c>
    </row>
    <row r="201" spans="1:13" x14ac:dyDescent="0.3">
      <c r="A201" s="14">
        <v>194</v>
      </c>
      <c r="B201" s="7">
        <f t="shared" si="25"/>
        <v>0.40800000000000031</v>
      </c>
      <c r="E201" s="104"/>
      <c r="F201" s="103">
        <f t="shared" ref="F201:F264" si="27">F200+($F$7*0.1)</f>
        <v>0.40800000000000031</v>
      </c>
      <c r="G201" s="7">
        <f t="shared" ref="G201:G264" si="28">G200+($G$7*0.1)</f>
        <v>6.1200000000000247E-2</v>
      </c>
      <c r="L201" s="9">
        <f t="shared" si="26"/>
        <v>0.34200000000000025</v>
      </c>
      <c r="M201" s="7">
        <f t="shared" ref="M201:M264" si="29">M200+($M$7*0.1)</f>
        <v>0.10200000000000008</v>
      </c>
    </row>
    <row r="202" spans="1:13" x14ac:dyDescent="0.3">
      <c r="A202" s="14">
        <v>195</v>
      </c>
      <c r="B202" s="7">
        <f t="shared" si="25"/>
        <v>0.41000000000000031</v>
      </c>
      <c r="E202" s="104"/>
      <c r="F202" s="103">
        <f t="shared" si="27"/>
        <v>0.41000000000000031</v>
      </c>
      <c r="G202" s="7">
        <f t="shared" si="28"/>
        <v>6.1500000000000249E-2</v>
      </c>
      <c r="L202" s="9">
        <f t="shared" si="26"/>
        <v>0.34250000000000025</v>
      </c>
      <c r="M202" s="7">
        <f t="shared" si="29"/>
        <v>0.10250000000000008</v>
      </c>
    </row>
    <row r="203" spans="1:13" x14ac:dyDescent="0.3">
      <c r="A203" s="14">
        <v>196</v>
      </c>
      <c r="B203" s="7">
        <f t="shared" ref="B203:B266" si="30">B202+($B$7*0.1)</f>
        <v>0.41200000000000031</v>
      </c>
      <c r="E203" s="104"/>
      <c r="F203" s="103">
        <f t="shared" si="27"/>
        <v>0.41200000000000031</v>
      </c>
      <c r="G203" s="7">
        <f t="shared" si="28"/>
        <v>6.1800000000000251E-2</v>
      </c>
      <c r="L203" s="9">
        <f t="shared" si="26"/>
        <v>0.34300000000000025</v>
      </c>
      <c r="M203" s="7">
        <f t="shared" si="29"/>
        <v>0.10300000000000008</v>
      </c>
    </row>
    <row r="204" spans="1:13" x14ac:dyDescent="0.3">
      <c r="A204" s="14">
        <v>197</v>
      </c>
      <c r="B204" s="7">
        <f t="shared" si="30"/>
        <v>0.41400000000000031</v>
      </c>
      <c r="E204" s="104"/>
      <c r="F204" s="103">
        <f t="shared" si="27"/>
        <v>0.41400000000000031</v>
      </c>
      <c r="G204" s="7">
        <f t="shared" si="28"/>
        <v>6.2100000000000252E-2</v>
      </c>
      <c r="L204" s="9">
        <f t="shared" si="26"/>
        <v>0.34350000000000025</v>
      </c>
      <c r="M204" s="7">
        <f t="shared" si="29"/>
        <v>0.10350000000000008</v>
      </c>
    </row>
    <row r="205" spans="1:13" x14ac:dyDescent="0.3">
      <c r="A205" s="14">
        <v>198</v>
      </c>
      <c r="B205" s="7">
        <f t="shared" si="30"/>
        <v>0.41600000000000031</v>
      </c>
      <c r="E205" s="104"/>
      <c r="F205" s="103">
        <f t="shared" si="27"/>
        <v>0.41600000000000031</v>
      </c>
      <c r="G205" s="7">
        <f t="shared" si="28"/>
        <v>6.2400000000000254E-2</v>
      </c>
      <c r="L205" s="9">
        <f t="shared" si="26"/>
        <v>0.34400000000000025</v>
      </c>
      <c r="M205" s="7">
        <f t="shared" si="29"/>
        <v>0.10400000000000008</v>
      </c>
    </row>
    <row r="206" spans="1:13" x14ac:dyDescent="0.3">
      <c r="A206" s="14">
        <v>199</v>
      </c>
      <c r="B206" s="7">
        <f t="shared" si="30"/>
        <v>0.41800000000000032</v>
      </c>
      <c r="E206" s="104"/>
      <c r="F206" s="103">
        <f t="shared" si="27"/>
        <v>0.41800000000000032</v>
      </c>
      <c r="G206" s="7">
        <f t="shared" si="28"/>
        <v>6.2700000000000256E-2</v>
      </c>
      <c r="L206" s="9">
        <f t="shared" si="26"/>
        <v>0.34450000000000025</v>
      </c>
      <c r="M206" s="7">
        <f t="shared" si="29"/>
        <v>0.10450000000000008</v>
      </c>
    </row>
    <row r="207" spans="1:13" x14ac:dyDescent="0.3">
      <c r="A207" s="14">
        <v>200</v>
      </c>
      <c r="B207" s="7">
        <f t="shared" si="30"/>
        <v>0.42000000000000032</v>
      </c>
      <c r="E207" s="104"/>
      <c r="F207" s="103">
        <f t="shared" si="27"/>
        <v>0.42000000000000032</v>
      </c>
      <c r="G207" s="7">
        <f t="shared" si="28"/>
        <v>6.300000000000025E-2</v>
      </c>
      <c r="L207" s="9">
        <f t="shared" si="26"/>
        <v>0.34500000000000025</v>
      </c>
      <c r="M207" s="7">
        <f t="shared" si="29"/>
        <v>0.10500000000000008</v>
      </c>
    </row>
    <row r="208" spans="1:13" x14ac:dyDescent="0.3">
      <c r="A208" s="14">
        <v>201</v>
      </c>
      <c r="B208" s="7">
        <f t="shared" si="30"/>
        <v>0.42200000000000032</v>
      </c>
      <c r="E208" s="104"/>
      <c r="F208" s="103">
        <f t="shared" si="27"/>
        <v>0.42200000000000032</v>
      </c>
      <c r="G208" s="7">
        <f t="shared" si="28"/>
        <v>6.3300000000000245E-2</v>
      </c>
      <c r="L208" s="9">
        <f t="shared" si="26"/>
        <v>0.34550000000000025</v>
      </c>
      <c r="M208" s="7">
        <f t="shared" si="29"/>
        <v>0.10550000000000008</v>
      </c>
    </row>
    <row r="209" spans="1:13" x14ac:dyDescent="0.3">
      <c r="A209" s="14">
        <v>202</v>
      </c>
      <c r="B209" s="7">
        <f t="shared" si="30"/>
        <v>0.42400000000000032</v>
      </c>
      <c r="E209" s="104"/>
      <c r="F209" s="103">
        <f t="shared" si="27"/>
        <v>0.42400000000000032</v>
      </c>
      <c r="G209" s="7">
        <f t="shared" si="28"/>
        <v>6.360000000000024E-2</v>
      </c>
      <c r="L209" s="9">
        <f t="shared" si="26"/>
        <v>0.34600000000000025</v>
      </c>
      <c r="M209" s="7">
        <f t="shared" si="29"/>
        <v>0.10600000000000008</v>
      </c>
    </row>
    <row r="210" spans="1:13" x14ac:dyDescent="0.3">
      <c r="A210" s="14">
        <v>203</v>
      </c>
      <c r="B210" s="7">
        <f t="shared" si="30"/>
        <v>0.42600000000000032</v>
      </c>
      <c r="E210" s="104"/>
      <c r="F210" s="103">
        <f t="shared" si="27"/>
        <v>0.42600000000000032</v>
      </c>
      <c r="G210" s="7">
        <f t="shared" si="28"/>
        <v>6.3900000000000234E-2</v>
      </c>
      <c r="L210" s="9">
        <f t="shared" si="26"/>
        <v>0.34650000000000025</v>
      </c>
      <c r="M210" s="7">
        <f t="shared" si="29"/>
        <v>0.10650000000000008</v>
      </c>
    </row>
    <row r="211" spans="1:13" x14ac:dyDescent="0.3">
      <c r="A211" s="14">
        <v>204</v>
      </c>
      <c r="B211" s="7">
        <f t="shared" si="30"/>
        <v>0.42800000000000032</v>
      </c>
      <c r="E211" s="104"/>
      <c r="F211" s="103">
        <f t="shared" si="27"/>
        <v>0.42800000000000032</v>
      </c>
      <c r="G211" s="7">
        <f t="shared" si="28"/>
        <v>6.4200000000000229E-2</v>
      </c>
      <c r="L211" s="9">
        <f t="shared" si="26"/>
        <v>0.34700000000000025</v>
      </c>
      <c r="M211" s="7">
        <f t="shared" si="29"/>
        <v>0.10700000000000008</v>
      </c>
    </row>
    <row r="212" spans="1:13" x14ac:dyDescent="0.3">
      <c r="A212" s="14">
        <v>205</v>
      </c>
      <c r="B212" s="7">
        <f t="shared" si="30"/>
        <v>0.43000000000000033</v>
      </c>
      <c r="E212" s="104"/>
      <c r="F212" s="103">
        <f t="shared" si="27"/>
        <v>0.43000000000000033</v>
      </c>
      <c r="G212" s="7">
        <f t="shared" si="28"/>
        <v>6.4500000000000224E-2</v>
      </c>
      <c r="L212" s="9">
        <f t="shared" si="26"/>
        <v>0.34750000000000025</v>
      </c>
      <c r="M212" s="7">
        <f t="shared" si="29"/>
        <v>0.10750000000000008</v>
      </c>
    </row>
    <row r="213" spans="1:13" x14ac:dyDescent="0.3">
      <c r="A213" s="14">
        <v>206</v>
      </c>
      <c r="B213" s="7">
        <f t="shared" si="30"/>
        <v>0.43200000000000033</v>
      </c>
      <c r="E213" s="104"/>
      <c r="F213" s="103">
        <f t="shared" si="27"/>
        <v>0.43200000000000033</v>
      </c>
      <c r="G213" s="7">
        <f t="shared" si="28"/>
        <v>6.4800000000000219E-2</v>
      </c>
      <c r="L213" s="9">
        <f t="shared" si="26"/>
        <v>0.34800000000000025</v>
      </c>
      <c r="M213" s="7">
        <f t="shared" si="29"/>
        <v>0.10800000000000008</v>
      </c>
    </row>
    <row r="214" spans="1:13" x14ac:dyDescent="0.3">
      <c r="A214" s="14">
        <v>207</v>
      </c>
      <c r="B214" s="7">
        <f t="shared" si="30"/>
        <v>0.43400000000000033</v>
      </c>
      <c r="E214" s="104"/>
      <c r="F214" s="103">
        <f t="shared" si="27"/>
        <v>0.43400000000000033</v>
      </c>
      <c r="G214" s="7">
        <f t="shared" si="28"/>
        <v>6.5100000000000213E-2</v>
      </c>
      <c r="L214" s="9">
        <f t="shared" si="26"/>
        <v>0.34850000000000025</v>
      </c>
      <c r="M214" s="7">
        <f t="shared" si="29"/>
        <v>0.10850000000000008</v>
      </c>
    </row>
    <row r="215" spans="1:13" x14ac:dyDescent="0.3">
      <c r="A215" s="14">
        <v>208</v>
      </c>
      <c r="B215" s="7">
        <f t="shared" si="30"/>
        <v>0.43600000000000033</v>
      </c>
      <c r="E215" s="104"/>
      <c r="F215" s="103">
        <f t="shared" si="27"/>
        <v>0.43600000000000033</v>
      </c>
      <c r="G215" s="7">
        <f t="shared" si="28"/>
        <v>6.5400000000000208E-2</v>
      </c>
      <c r="L215" s="9">
        <f t="shared" si="26"/>
        <v>0.34900000000000025</v>
      </c>
      <c r="M215" s="7">
        <f t="shared" si="29"/>
        <v>0.10900000000000008</v>
      </c>
    </row>
    <row r="216" spans="1:13" x14ac:dyDescent="0.3">
      <c r="A216" s="14">
        <v>209</v>
      </c>
      <c r="B216" s="7">
        <f t="shared" si="30"/>
        <v>0.43800000000000033</v>
      </c>
      <c r="E216" s="104"/>
      <c r="F216" s="103">
        <f t="shared" si="27"/>
        <v>0.43800000000000033</v>
      </c>
      <c r="G216" s="7">
        <f t="shared" si="28"/>
        <v>6.5700000000000203E-2</v>
      </c>
      <c r="L216" s="9">
        <f t="shared" si="26"/>
        <v>0.34950000000000025</v>
      </c>
      <c r="M216" s="7">
        <f t="shared" si="29"/>
        <v>0.10950000000000008</v>
      </c>
    </row>
    <row r="217" spans="1:13" x14ac:dyDescent="0.3">
      <c r="A217" s="14">
        <v>210</v>
      </c>
      <c r="B217" s="7">
        <f t="shared" si="30"/>
        <v>0.44000000000000034</v>
      </c>
      <c r="E217" s="104"/>
      <c r="F217" s="103">
        <f t="shared" si="27"/>
        <v>0.44000000000000034</v>
      </c>
      <c r="G217" s="7">
        <f t="shared" si="28"/>
        <v>6.6000000000000197E-2</v>
      </c>
      <c r="L217" s="9">
        <f t="shared" si="26"/>
        <v>0.35000000000000026</v>
      </c>
      <c r="M217" s="7">
        <f t="shared" si="29"/>
        <v>0.11000000000000008</v>
      </c>
    </row>
    <row r="218" spans="1:13" x14ac:dyDescent="0.3">
      <c r="A218" s="14">
        <v>211</v>
      </c>
      <c r="B218" s="7">
        <f t="shared" si="30"/>
        <v>0.44200000000000034</v>
      </c>
      <c r="E218" s="104"/>
      <c r="F218" s="103">
        <f t="shared" si="27"/>
        <v>0.44200000000000034</v>
      </c>
      <c r="G218" s="7">
        <f t="shared" si="28"/>
        <v>6.6300000000000192E-2</v>
      </c>
      <c r="L218" s="9">
        <f t="shared" si="26"/>
        <v>0.35050000000000026</v>
      </c>
      <c r="M218" s="7">
        <f t="shared" si="29"/>
        <v>0.11050000000000008</v>
      </c>
    </row>
    <row r="219" spans="1:13" x14ac:dyDescent="0.3">
      <c r="A219" s="14">
        <v>212</v>
      </c>
      <c r="B219" s="7">
        <f t="shared" si="30"/>
        <v>0.44400000000000034</v>
      </c>
      <c r="E219" s="104"/>
      <c r="F219" s="103">
        <f t="shared" si="27"/>
        <v>0.44400000000000034</v>
      </c>
      <c r="G219" s="7">
        <f t="shared" si="28"/>
        <v>6.6600000000000187E-2</v>
      </c>
      <c r="L219" s="9">
        <f t="shared" si="26"/>
        <v>0.35100000000000026</v>
      </c>
      <c r="M219" s="7">
        <f t="shared" si="29"/>
        <v>0.11100000000000008</v>
      </c>
    </row>
    <row r="220" spans="1:13" x14ac:dyDescent="0.3">
      <c r="A220" s="14">
        <v>213</v>
      </c>
      <c r="B220" s="7">
        <f t="shared" si="30"/>
        <v>0.44600000000000034</v>
      </c>
      <c r="E220" s="104"/>
      <c r="F220" s="103">
        <f t="shared" si="27"/>
        <v>0.44600000000000034</v>
      </c>
      <c r="G220" s="7">
        <f t="shared" si="28"/>
        <v>6.6900000000000182E-2</v>
      </c>
      <c r="L220" s="9">
        <f t="shared" si="26"/>
        <v>0.35150000000000026</v>
      </c>
      <c r="M220" s="7">
        <f t="shared" si="29"/>
        <v>0.11150000000000009</v>
      </c>
    </row>
    <row r="221" spans="1:13" x14ac:dyDescent="0.3">
      <c r="A221" s="14">
        <v>214</v>
      </c>
      <c r="B221" s="7">
        <f t="shared" si="30"/>
        <v>0.44800000000000034</v>
      </c>
      <c r="E221" s="104"/>
      <c r="F221" s="103">
        <f t="shared" si="27"/>
        <v>0.44800000000000034</v>
      </c>
      <c r="G221" s="7">
        <f t="shared" si="28"/>
        <v>6.7200000000000176E-2</v>
      </c>
      <c r="L221" s="9">
        <f t="shared" si="26"/>
        <v>0.35200000000000026</v>
      </c>
      <c r="M221" s="7">
        <f t="shared" si="29"/>
        <v>0.11200000000000009</v>
      </c>
    </row>
    <row r="222" spans="1:13" x14ac:dyDescent="0.3">
      <c r="A222" s="14">
        <v>215</v>
      </c>
      <c r="B222" s="7">
        <f t="shared" si="30"/>
        <v>0.45000000000000034</v>
      </c>
      <c r="E222" s="104"/>
      <c r="F222" s="103">
        <f t="shared" si="27"/>
        <v>0.45000000000000034</v>
      </c>
      <c r="G222" s="7">
        <f t="shared" si="28"/>
        <v>6.7500000000000171E-2</v>
      </c>
      <c r="L222" s="9">
        <f t="shared" si="26"/>
        <v>0.35250000000000026</v>
      </c>
      <c r="M222" s="7">
        <f t="shared" si="29"/>
        <v>0.11250000000000009</v>
      </c>
    </row>
    <row r="223" spans="1:13" x14ac:dyDescent="0.3">
      <c r="A223" s="14">
        <v>216</v>
      </c>
      <c r="B223" s="7">
        <f t="shared" si="30"/>
        <v>0.45200000000000035</v>
      </c>
      <c r="E223" s="104"/>
      <c r="F223" s="103">
        <f t="shared" si="27"/>
        <v>0.45200000000000035</v>
      </c>
      <c r="G223" s="7">
        <f t="shared" si="28"/>
        <v>6.7800000000000166E-2</v>
      </c>
      <c r="L223" s="9">
        <f t="shared" si="26"/>
        <v>0.35300000000000026</v>
      </c>
      <c r="M223" s="7">
        <f t="shared" si="29"/>
        <v>0.11300000000000009</v>
      </c>
    </row>
    <row r="224" spans="1:13" x14ac:dyDescent="0.3">
      <c r="A224" s="14">
        <v>217</v>
      </c>
      <c r="B224" s="7">
        <f t="shared" si="30"/>
        <v>0.45400000000000035</v>
      </c>
      <c r="E224" s="104"/>
      <c r="F224" s="103">
        <f t="shared" si="27"/>
        <v>0.45400000000000035</v>
      </c>
      <c r="G224" s="7">
        <f t="shared" si="28"/>
        <v>6.810000000000016E-2</v>
      </c>
      <c r="L224" s="9">
        <f t="shared" si="26"/>
        <v>0.35350000000000026</v>
      </c>
      <c r="M224" s="7">
        <f t="shared" si="29"/>
        <v>0.11350000000000009</v>
      </c>
    </row>
    <row r="225" spans="1:13" x14ac:dyDescent="0.3">
      <c r="A225" s="14">
        <v>218</v>
      </c>
      <c r="B225" s="7">
        <f t="shared" si="30"/>
        <v>0.45600000000000035</v>
      </c>
      <c r="E225" s="104"/>
      <c r="F225" s="103">
        <f t="shared" si="27"/>
        <v>0.45600000000000035</v>
      </c>
      <c r="G225" s="7">
        <f t="shared" si="28"/>
        <v>6.8400000000000155E-2</v>
      </c>
      <c r="L225" s="9">
        <f t="shared" si="26"/>
        <v>0.35400000000000026</v>
      </c>
      <c r="M225" s="7">
        <f t="shared" si="29"/>
        <v>0.11400000000000009</v>
      </c>
    </row>
    <row r="226" spans="1:13" x14ac:dyDescent="0.3">
      <c r="A226" s="14">
        <v>219</v>
      </c>
      <c r="B226" s="7">
        <f t="shared" si="30"/>
        <v>0.45800000000000035</v>
      </c>
      <c r="E226" s="104"/>
      <c r="F226" s="103">
        <f t="shared" si="27"/>
        <v>0.45800000000000035</v>
      </c>
      <c r="G226" s="7">
        <f t="shared" si="28"/>
        <v>6.870000000000015E-2</v>
      </c>
      <c r="L226" s="9">
        <f t="shared" si="26"/>
        <v>0.35450000000000026</v>
      </c>
      <c r="M226" s="7">
        <f t="shared" si="29"/>
        <v>0.11450000000000009</v>
      </c>
    </row>
    <row r="227" spans="1:13" x14ac:dyDescent="0.3">
      <c r="A227" s="14">
        <v>220</v>
      </c>
      <c r="B227" s="7">
        <f t="shared" si="30"/>
        <v>0.46000000000000035</v>
      </c>
      <c r="E227" s="104"/>
      <c r="F227" s="103">
        <f t="shared" si="27"/>
        <v>0.46000000000000035</v>
      </c>
      <c r="G227" s="7">
        <f t="shared" si="28"/>
        <v>6.9000000000000145E-2</v>
      </c>
      <c r="L227" s="9">
        <f t="shared" si="26"/>
        <v>0.35500000000000026</v>
      </c>
      <c r="M227" s="7">
        <f t="shared" si="29"/>
        <v>0.11500000000000009</v>
      </c>
    </row>
    <row r="228" spans="1:13" x14ac:dyDescent="0.3">
      <c r="A228" s="14">
        <v>221</v>
      </c>
      <c r="B228" s="7">
        <f t="shared" si="30"/>
        <v>0.46200000000000035</v>
      </c>
      <c r="E228" s="104"/>
      <c r="F228" s="103">
        <f t="shared" si="27"/>
        <v>0.46200000000000035</v>
      </c>
      <c r="G228" s="7">
        <f t="shared" si="28"/>
        <v>6.9300000000000139E-2</v>
      </c>
      <c r="L228" s="9">
        <f t="shared" si="26"/>
        <v>0.35550000000000026</v>
      </c>
      <c r="M228" s="7">
        <f t="shared" si="29"/>
        <v>0.11550000000000009</v>
      </c>
    </row>
    <row r="229" spans="1:13" x14ac:dyDescent="0.3">
      <c r="A229" s="14">
        <v>222</v>
      </c>
      <c r="B229" s="7">
        <f t="shared" si="30"/>
        <v>0.46400000000000036</v>
      </c>
      <c r="E229" s="104"/>
      <c r="F229" s="103">
        <f t="shared" si="27"/>
        <v>0.46400000000000036</v>
      </c>
      <c r="G229" s="7">
        <f t="shared" si="28"/>
        <v>6.9600000000000134E-2</v>
      </c>
      <c r="L229" s="9">
        <f t="shared" si="26"/>
        <v>0.35600000000000026</v>
      </c>
      <c r="M229" s="7">
        <f t="shared" si="29"/>
        <v>0.11600000000000009</v>
      </c>
    </row>
    <row r="230" spans="1:13" x14ac:dyDescent="0.3">
      <c r="A230" s="14">
        <v>223</v>
      </c>
      <c r="B230" s="7">
        <f t="shared" si="30"/>
        <v>0.46600000000000036</v>
      </c>
      <c r="E230" s="104"/>
      <c r="F230" s="103">
        <f t="shared" si="27"/>
        <v>0.46600000000000036</v>
      </c>
      <c r="G230" s="7">
        <f t="shared" si="28"/>
        <v>6.9900000000000129E-2</v>
      </c>
      <c r="L230" s="9">
        <f t="shared" si="26"/>
        <v>0.35650000000000026</v>
      </c>
      <c r="M230" s="7">
        <f t="shared" si="29"/>
        <v>0.11650000000000009</v>
      </c>
    </row>
    <row r="231" spans="1:13" x14ac:dyDescent="0.3">
      <c r="A231" s="14">
        <v>224</v>
      </c>
      <c r="B231" s="7">
        <f t="shared" si="30"/>
        <v>0.46800000000000036</v>
      </c>
      <c r="E231" s="104"/>
      <c r="F231" s="103">
        <f t="shared" si="27"/>
        <v>0.46800000000000036</v>
      </c>
      <c r="G231" s="7">
        <f t="shared" si="28"/>
        <v>7.0200000000000123E-2</v>
      </c>
      <c r="L231" s="9">
        <f t="shared" si="26"/>
        <v>0.35700000000000026</v>
      </c>
      <c r="M231" s="7">
        <f t="shared" si="29"/>
        <v>0.11700000000000009</v>
      </c>
    </row>
    <row r="232" spans="1:13" x14ac:dyDescent="0.3">
      <c r="A232" s="14">
        <v>225</v>
      </c>
      <c r="B232" s="7">
        <f t="shared" si="30"/>
        <v>0.47000000000000036</v>
      </c>
      <c r="E232" s="104"/>
      <c r="F232" s="103">
        <f t="shared" si="27"/>
        <v>0.47000000000000036</v>
      </c>
      <c r="G232" s="7">
        <f t="shared" si="28"/>
        <v>7.0500000000000118E-2</v>
      </c>
      <c r="L232" s="9">
        <f t="shared" si="26"/>
        <v>0.35750000000000026</v>
      </c>
      <c r="M232" s="7">
        <f t="shared" si="29"/>
        <v>0.11750000000000009</v>
      </c>
    </row>
    <row r="233" spans="1:13" x14ac:dyDescent="0.3">
      <c r="A233" s="14">
        <v>226</v>
      </c>
      <c r="B233" s="7">
        <f t="shared" si="30"/>
        <v>0.47200000000000036</v>
      </c>
      <c r="E233" s="104"/>
      <c r="F233" s="103">
        <f t="shared" si="27"/>
        <v>0.47200000000000036</v>
      </c>
      <c r="G233" s="7">
        <f t="shared" si="28"/>
        <v>7.0800000000000113E-2</v>
      </c>
      <c r="L233" s="9">
        <f t="shared" si="26"/>
        <v>0.35800000000000026</v>
      </c>
      <c r="M233" s="7">
        <f t="shared" si="29"/>
        <v>0.11800000000000009</v>
      </c>
    </row>
    <row r="234" spans="1:13" x14ac:dyDescent="0.3">
      <c r="A234" s="14">
        <v>227</v>
      </c>
      <c r="B234" s="7">
        <f t="shared" si="30"/>
        <v>0.47400000000000037</v>
      </c>
      <c r="E234" s="104"/>
      <c r="F234" s="103">
        <f t="shared" si="27"/>
        <v>0.47400000000000037</v>
      </c>
      <c r="G234" s="7">
        <f t="shared" si="28"/>
        <v>7.1100000000000108E-2</v>
      </c>
      <c r="L234" s="9">
        <f t="shared" si="26"/>
        <v>0.35850000000000026</v>
      </c>
      <c r="M234" s="7">
        <f t="shared" si="29"/>
        <v>0.11850000000000009</v>
      </c>
    </row>
    <row r="235" spans="1:13" x14ac:dyDescent="0.3">
      <c r="A235" s="14">
        <v>228</v>
      </c>
      <c r="B235" s="7">
        <f t="shared" si="30"/>
        <v>0.47600000000000037</v>
      </c>
      <c r="E235" s="104"/>
      <c r="F235" s="103">
        <f t="shared" si="27"/>
        <v>0.47600000000000037</v>
      </c>
      <c r="G235" s="7">
        <f t="shared" si="28"/>
        <v>7.1400000000000102E-2</v>
      </c>
      <c r="L235" s="9">
        <f t="shared" si="26"/>
        <v>0.35900000000000026</v>
      </c>
      <c r="M235" s="7">
        <f t="shared" si="29"/>
        <v>0.11900000000000009</v>
      </c>
    </row>
    <row r="236" spans="1:13" x14ac:dyDescent="0.3">
      <c r="A236" s="14">
        <v>229</v>
      </c>
      <c r="B236" s="7">
        <f t="shared" si="30"/>
        <v>0.47800000000000037</v>
      </c>
      <c r="E236" s="104"/>
      <c r="F236" s="103">
        <f t="shared" si="27"/>
        <v>0.47800000000000037</v>
      </c>
      <c r="G236" s="7">
        <f t="shared" si="28"/>
        <v>7.1700000000000097E-2</v>
      </c>
      <c r="L236" s="9">
        <f t="shared" si="26"/>
        <v>0.35950000000000026</v>
      </c>
      <c r="M236" s="7">
        <f t="shared" si="29"/>
        <v>0.11950000000000009</v>
      </c>
    </row>
    <row r="237" spans="1:13" x14ac:dyDescent="0.3">
      <c r="A237" s="14">
        <v>230</v>
      </c>
      <c r="B237" s="7">
        <f t="shared" si="30"/>
        <v>0.48000000000000037</v>
      </c>
      <c r="E237" s="104"/>
      <c r="F237" s="103">
        <f t="shared" si="27"/>
        <v>0.48000000000000037</v>
      </c>
      <c r="G237" s="7">
        <f t="shared" si="28"/>
        <v>7.2000000000000092E-2</v>
      </c>
      <c r="L237" s="9">
        <f t="shared" si="26"/>
        <v>0.36000000000000026</v>
      </c>
      <c r="M237" s="7">
        <f t="shared" si="29"/>
        <v>0.12000000000000009</v>
      </c>
    </row>
    <row r="238" spans="1:13" x14ac:dyDescent="0.3">
      <c r="A238" s="14">
        <v>231</v>
      </c>
      <c r="B238" s="7">
        <f t="shared" si="30"/>
        <v>0.48200000000000037</v>
      </c>
      <c r="E238" s="104"/>
      <c r="F238" s="103">
        <f t="shared" si="27"/>
        <v>0.48200000000000037</v>
      </c>
      <c r="G238" s="7">
        <f t="shared" si="28"/>
        <v>7.2300000000000086E-2</v>
      </c>
      <c r="L238" s="9">
        <f t="shared" si="26"/>
        <v>0.36050000000000026</v>
      </c>
      <c r="M238" s="7">
        <f t="shared" si="29"/>
        <v>0.12050000000000009</v>
      </c>
    </row>
    <row r="239" spans="1:13" x14ac:dyDescent="0.3">
      <c r="A239" s="14">
        <v>232</v>
      </c>
      <c r="B239" s="7">
        <f t="shared" si="30"/>
        <v>0.48400000000000037</v>
      </c>
      <c r="E239" s="104"/>
      <c r="F239" s="103">
        <f t="shared" si="27"/>
        <v>0.48400000000000037</v>
      </c>
      <c r="G239" s="7">
        <f t="shared" si="28"/>
        <v>7.2600000000000081E-2</v>
      </c>
      <c r="L239" s="9">
        <f t="shared" si="26"/>
        <v>0.36100000000000027</v>
      </c>
      <c r="M239" s="7">
        <f t="shared" si="29"/>
        <v>0.12100000000000009</v>
      </c>
    </row>
    <row r="240" spans="1:13" x14ac:dyDescent="0.3">
      <c r="A240" s="14">
        <v>233</v>
      </c>
      <c r="B240" s="7">
        <f t="shared" si="30"/>
        <v>0.48600000000000038</v>
      </c>
      <c r="E240" s="104"/>
      <c r="F240" s="103">
        <f t="shared" si="27"/>
        <v>0.48600000000000038</v>
      </c>
      <c r="G240" s="7">
        <f t="shared" si="28"/>
        <v>7.2900000000000076E-2</v>
      </c>
      <c r="L240" s="9">
        <f t="shared" si="26"/>
        <v>0.36150000000000027</v>
      </c>
      <c r="M240" s="7">
        <f t="shared" si="29"/>
        <v>0.12150000000000009</v>
      </c>
    </row>
    <row r="241" spans="1:13" x14ac:dyDescent="0.3">
      <c r="A241" s="14">
        <v>234</v>
      </c>
      <c r="B241" s="7">
        <f t="shared" si="30"/>
        <v>0.48800000000000038</v>
      </c>
      <c r="E241" s="104"/>
      <c r="F241" s="103">
        <f t="shared" si="27"/>
        <v>0.48800000000000038</v>
      </c>
      <c r="G241" s="7">
        <f t="shared" si="28"/>
        <v>7.3200000000000071E-2</v>
      </c>
      <c r="L241" s="9">
        <f t="shared" si="26"/>
        <v>0.36200000000000027</v>
      </c>
      <c r="M241" s="7">
        <f t="shared" si="29"/>
        <v>0.12200000000000009</v>
      </c>
    </row>
    <row r="242" spans="1:13" x14ac:dyDescent="0.3">
      <c r="A242" s="14">
        <v>235</v>
      </c>
      <c r="B242" s="7">
        <f t="shared" si="30"/>
        <v>0.49000000000000038</v>
      </c>
      <c r="E242" s="104"/>
      <c r="F242" s="103">
        <f t="shared" si="27"/>
        <v>0.49000000000000038</v>
      </c>
      <c r="G242" s="7">
        <f t="shared" si="28"/>
        <v>7.3500000000000065E-2</v>
      </c>
      <c r="L242" s="9">
        <f t="shared" si="26"/>
        <v>0.36250000000000027</v>
      </c>
      <c r="M242" s="7">
        <f t="shared" si="29"/>
        <v>0.12250000000000009</v>
      </c>
    </row>
    <row r="243" spans="1:13" x14ac:dyDescent="0.3">
      <c r="A243" s="14">
        <v>236</v>
      </c>
      <c r="B243" s="7">
        <f t="shared" si="30"/>
        <v>0.49200000000000038</v>
      </c>
      <c r="E243" s="104"/>
      <c r="F243" s="103">
        <f t="shared" si="27"/>
        <v>0.49200000000000038</v>
      </c>
      <c r="G243" s="7">
        <f t="shared" si="28"/>
        <v>7.380000000000006E-2</v>
      </c>
      <c r="L243" s="9">
        <f t="shared" si="26"/>
        <v>0.36300000000000027</v>
      </c>
      <c r="M243" s="7">
        <f t="shared" si="29"/>
        <v>0.1230000000000001</v>
      </c>
    </row>
    <row r="244" spans="1:13" x14ac:dyDescent="0.3">
      <c r="A244" s="14">
        <v>237</v>
      </c>
      <c r="B244" s="7">
        <f t="shared" si="30"/>
        <v>0.49400000000000038</v>
      </c>
      <c r="E244" s="104"/>
      <c r="F244" s="103">
        <f t="shared" si="27"/>
        <v>0.49400000000000038</v>
      </c>
      <c r="G244" s="7">
        <f t="shared" si="28"/>
        <v>7.4100000000000055E-2</v>
      </c>
      <c r="L244" s="9">
        <f t="shared" si="26"/>
        <v>0.36350000000000027</v>
      </c>
      <c r="M244" s="7">
        <f t="shared" si="29"/>
        <v>0.1235000000000001</v>
      </c>
    </row>
    <row r="245" spans="1:13" x14ac:dyDescent="0.3">
      <c r="A245" s="14">
        <v>238</v>
      </c>
      <c r="B245" s="7">
        <f t="shared" si="30"/>
        <v>0.49600000000000039</v>
      </c>
      <c r="E245" s="104"/>
      <c r="F245" s="103">
        <f t="shared" si="27"/>
        <v>0.49600000000000039</v>
      </c>
      <c r="G245" s="7">
        <f t="shared" si="28"/>
        <v>7.4400000000000049E-2</v>
      </c>
      <c r="L245" s="9">
        <f t="shared" si="26"/>
        <v>0.36400000000000027</v>
      </c>
      <c r="M245" s="7">
        <f t="shared" si="29"/>
        <v>0.1240000000000001</v>
      </c>
    </row>
    <row r="246" spans="1:13" x14ac:dyDescent="0.3">
      <c r="A246" s="14">
        <v>239</v>
      </c>
      <c r="B246" s="7">
        <f t="shared" si="30"/>
        <v>0.49800000000000039</v>
      </c>
      <c r="E246" s="104"/>
      <c r="F246" s="103">
        <f t="shared" si="27"/>
        <v>0.49800000000000039</v>
      </c>
      <c r="G246" s="7">
        <f t="shared" si="28"/>
        <v>7.4700000000000044E-2</v>
      </c>
      <c r="L246" s="9">
        <f t="shared" si="26"/>
        <v>0.36450000000000027</v>
      </c>
      <c r="M246" s="7">
        <f t="shared" si="29"/>
        <v>0.1245000000000001</v>
      </c>
    </row>
    <row r="247" spans="1:13" x14ac:dyDescent="0.3">
      <c r="A247" s="14">
        <v>240</v>
      </c>
      <c r="B247" s="7">
        <f t="shared" si="30"/>
        <v>0.50000000000000033</v>
      </c>
      <c r="E247" s="104"/>
      <c r="F247" s="103">
        <f t="shared" si="27"/>
        <v>0.50000000000000033</v>
      </c>
      <c r="G247" s="7">
        <f t="shared" si="28"/>
        <v>7.5000000000000039E-2</v>
      </c>
      <c r="L247" s="9">
        <f t="shared" ref="L247:L307" si="31">L246+0.05%</f>
        <v>0.36500000000000027</v>
      </c>
      <c r="M247" s="7">
        <f t="shared" si="29"/>
        <v>0.12500000000000008</v>
      </c>
    </row>
    <row r="248" spans="1:13" x14ac:dyDescent="0.3">
      <c r="A248" s="14">
        <v>241</v>
      </c>
      <c r="B248" s="7">
        <f t="shared" si="30"/>
        <v>0.50200000000000033</v>
      </c>
      <c r="E248" s="104"/>
      <c r="F248" s="103">
        <f t="shared" si="27"/>
        <v>0.50200000000000033</v>
      </c>
      <c r="G248" s="7">
        <f t="shared" si="28"/>
        <v>7.5300000000000034E-2</v>
      </c>
      <c r="L248" s="9">
        <f t="shared" si="31"/>
        <v>0.36550000000000027</v>
      </c>
      <c r="M248" s="7">
        <f t="shared" si="29"/>
        <v>0.12550000000000008</v>
      </c>
    </row>
    <row r="249" spans="1:13" x14ac:dyDescent="0.3">
      <c r="A249" s="14">
        <v>242</v>
      </c>
      <c r="B249" s="7">
        <f t="shared" si="30"/>
        <v>0.50400000000000034</v>
      </c>
      <c r="E249" s="104"/>
      <c r="F249" s="103">
        <f t="shared" si="27"/>
        <v>0.50400000000000034</v>
      </c>
      <c r="G249" s="7">
        <f t="shared" si="28"/>
        <v>7.5600000000000028E-2</v>
      </c>
      <c r="L249" s="9">
        <f t="shared" si="31"/>
        <v>0.36600000000000027</v>
      </c>
      <c r="M249" s="7">
        <f t="shared" si="29"/>
        <v>0.12600000000000008</v>
      </c>
    </row>
    <row r="250" spans="1:13" x14ac:dyDescent="0.3">
      <c r="A250" s="14">
        <v>243</v>
      </c>
      <c r="B250" s="7">
        <f t="shared" si="30"/>
        <v>0.50600000000000034</v>
      </c>
      <c r="E250" s="104"/>
      <c r="F250" s="103">
        <f t="shared" si="27"/>
        <v>0.50600000000000034</v>
      </c>
      <c r="G250" s="7">
        <f t="shared" si="28"/>
        <v>7.5900000000000023E-2</v>
      </c>
      <c r="L250" s="9">
        <f t="shared" si="31"/>
        <v>0.36650000000000027</v>
      </c>
      <c r="M250" s="7">
        <f t="shared" si="29"/>
        <v>0.12650000000000008</v>
      </c>
    </row>
    <row r="251" spans="1:13" x14ac:dyDescent="0.3">
      <c r="A251" s="14">
        <v>244</v>
      </c>
      <c r="B251" s="7">
        <f t="shared" si="30"/>
        <v>0.50800000000000034</v>
      </c>
      <c r="E251" s="104"/>
      <c r="F251" s="103">
        <f t="shared" si="27"/>
        <v>0.50800000000000034</v>
      </c>
      <c r="G251" s="7">
        <f t="shared" si="28"/>
        <v>7.6200000000000018E-2</v>
      </c>
      <c r="L251" s="9">
        <f t="shared" si="31"/>
        <v>0.36700000000000027</v>
      </c>
      <c r="M251" s="7">
        <f t="shared" si="29"/>
        <v>0.12700000000000009</v>
      </c>
    </row>
    <row r="252" spans="1:13" x14ac:dyDescent="0.3">
      <c r="A252" s="14">
        <v>245</v>
      </c>
      <c r="B252" s="7">
        <f t="shared" si="30"/>
        <v>0.51000000000000034</v>
      </c>
      <c r="E252" s="104"/>
      <c r="F252" s="103">
        <f t="shared" si="27"/>
        <v>0.51000000000000034</v>
      </c>
      <c r="G252" s="7">
        <f t="shared" si="28"/>
        <v>7.6500000000000012E-2</v>
      </c>
      <c r="L252" s="9">
        <f t="shared" si="31"/>
        <v>0.36750000000000027</v>
      </c>
      <c r="M252" s="7">
        <f t="shared" si="29"/>
        <v>0.12750000000000009</v>
      </c>
    </row>
    <row r="253" spans="1:13" x14ac:dyDescent="0.3">
      <c r="A253" s="14">
        <v>246</v>
      </c>
      <c r="B253" s="7">
        <f t="shared" si="30"/>
        <v>0.51200000000000034</v>
      </c>
      <c r="E253" s="104"/>
      <c r="F253" s="103">
        <f t="shared" si="27"/>
        <v>0.51200000000000034</v>
      </c>
      <c r="G253" s="7">
        <f t="shared" si="28"/>
        <v>7.6800000000000007E-2</v>
      </c>
      <c r="L253" s="9">
        <f t="shared" si="31"/>
        <v>0.36800000000000027</v>
      </c>
      <c r="M253" s="7">
        <f t="shared" si="29"/>
        <v>0.12800000000000009</v>
      </c>
    </row>
    <row r="254" spans="1:13" x14ac:dyDescent="0.3">
      <c r="A254" s="14">
        <v>247</v>
      </c>
      <c r="B254" s="7">
        <f t="shared" si="30"/>
        <v>0.51400000000000035</v>
      </c>
      <c r="E254" s="104"/>
      <c r="F254" s="103">
        <f t="shared" si="27"/>
        <v>0.51400000000000035</v>
      </c>
      <c r="G254" s="7">
        <f t="shared" si="28"/>
        <v>7.7100000000000002E-2</v>
      </c>
      <c r="L254" s="9">
        <f t="shared" si="31"/>
        <v>0.36850000000000027</v>
      </c>
      <c r="M254" s="7">
        <f t="shared" si="29"/>
        <v>0.12850000000000009</v>
      </c>
    </row>
    <row r="255" spans="1:13" x14ac:dyDescent="0.3">
      <c r="A255" s="14">
        <v>248</v>
      </c>
      <c r="B255" s="7">
        <f t="shared" si="30"/>
        <v>0.51600000000000035</v>
      </c>
      <c r="E255" s="104"/>
      <c r="F255" s="103">
        <f t="shared" si="27"/>
        <v>0.51600000000000035</v>
      </c>
      <c r="G255" s="7">
        <f t="shared" si="28"/>
        <v>7.7399999999999997E-2</v>
      </c>
      <c r="L255" s="9">
        <f t="shared" si="31"/>
        <v>0.36900000000000027</v>
      </c>
      <c r="M255" s="7">
        <f t="shared" si="29"/>
        <v>0.12900000000000009</v>
      </c>
    </row>
    <row r="256" spans="1:13" x14ac:dyDescent="0.3">
      <c r="A256" s="14">
        <v>249</v>
      </c>
      <c r="B256" s="7">
        <f t="shared" si="30"/>
        <v>0.51800000000000035</v>
      </c>
      <c r="E256" s="104"/>
      <c r="F256" s="103">
        <f t="shared" si="27"/>
        <v>0.51800000000000035</v>
      </c>
      <c r="G256" s="7">
        <f t="shared" si="28"/>
        <v>7.7699999999999991E-2</v>
      </c>
      <c r="L256" s="9">
        <f t="shared" si="31"/>
        <v>0.36950000000000027</v>
      </c>
      <c r="M256" s="7">
        <f t="shared" si="29"/>
        <v>0.12950000000000009</v>
      </c>
    </row>
    <row r="257" spans="1:13" x14ac:dyDescent="0.3">
      <c r="A257" s="14">
        <v>250</v>
      </c>
      <c r="B257" s="7">
        <f t="shared" si="30"/>
        <v>0.52000000000000035</v>
      </c>
      <c r="E257" s="104"/>
      <c r="F257" s="103">
        <f t="shared" si="27"/>
        <v>0.52000000000000035</v>
      </c>
      <c r="G257" s="7">
        <f t="shared" si="28"/>
        <v>7.7999999999999986E-2</v>
      </c>
      <c r="L257" s="9">
        <f t="shared" si="31"/>
        <v>0.37000000000000027</v>
      </c>
      <c r="M257" s="7">
        <f t="shared" si="29"/>
        <v>0.13000000000000009</v>
      </c>
    </row>
    <row r="258" spans="1:13" x14ac:dyDescent="0.3">
      <c r="A258" s="14">
        <v>251</v>
      </c>
      <c r="B258" s="7">
        <f t="shared" si="30"/>
        <v>0.52200000000000035</v>
      </c>
      <c r="E258" s="104"/>
      <c r="F258" s="103">
        <f t="shared" si="27"/>
        <v>0.52200000000000035</v>
      </c>
      <c r="G258" s="7">
        <f t="shared" si="28"/>
        <v>7.8299999999999981E-2</v>
      </c>
      <c r="L258" s="9">
        <f t="shared" si="31"/>
        <v>0.37050000000000027</v>
      </c>
      <c r="M258" s="7">
        <f t="shared" si="29"/>
        <v>0.13050000000000009</v>
      </c>
    </row>
    <row r="259" spans="1:13" x14ac:dyDescent="0.3">
      <c r="A259" s="14">
        <v>252</v>
      </c>
      <c r="B259" s="7">
        <f t="shared" si="30"/>
        <v>0.52400000000000035</v>
      </c>
      <c r="E259" s="104"/>
      <c r="F259" s="103">
        <f t="shared" si="27"/>
        <v>0.52400000000000035</v>
      </c>
      <c r="G259" s="7">
        <f t="shared" si="28"/>
        <v>7.8599999999999975E-2</v>
      </c>
      <c r="L259" s="9">
        <f t="shared" si="31"/>
        <v>0.37100000000000027</v>
      </c>
      <c r="M259" s="7">
        <f t="shared" si="29"/>
        <v>0.13100000000000009</v>
      </c>
    </row>
    <row r="260" spans="1:13" x14ac:dyDescent="0.3">
      <c r="A260" s="14">
        <v>253</v>
      </c>
      <c r="B260" s="7">
        <f t="shared" si="30"/>
        <v>0.52600000000000036</v>
      </c>
      <c r="E260" s="104"/>
      <c r="F260" s="103">
        <f t="shared" si="27"/>
        <v>0.52600000000000036</v>
      </c>
      <c r="G260" s="7">
        <f t="shared" si="28"/>
        <v>7.889999999999997E-2</v>
      </c>
      <c r="L260" s="9">
        <f t="shared" si="31"/>
        <v>0.37150000000000027</v>
      </c>
      <c r="M260" s="7">
        <f t="shared" si="29"/>
        <v>0.13150000000000009</v>
      </c>
    </row>
    <row r="261" spans="1:13" x14ac:dyDescent="0.3">
      <c r="A261" s="14">
        <v>254</v>
      </c>
      <c r="B261" s="7">
        <f t="shared" si="30"/>
        <v>0.52800000000000036</v>
      </c>
      <c r="E261" s="104"/>
      <c r="F261" s="103">
        <f t="shared" si="27"/>
        <v>0.52800000000000036</v>
      </c>
      <c r="G261" s="7">
        <f t="shared" si="28"/>
        <v>7.9199999999999965E-2</v>
      </c>
      <c r="L261" s="9">
        <f t="shared" si="31"/>
        <v>0.37200000000000027</v>
      </c>
      <c r="M261" s="7">
        <f t="shared" si="29"/>
        <v>0.13200000000000009</v>
      </c>
    </row>
    <row r="262" spans="1:13" x14ac:dyDescent="0.3">
      <c r="A262" s="14">
        <v>255</v>
      </c>
      <c r="B262" s="7">
        <f t="shared" si="30"/>
        <v>0.53000000000000036</v>
      </c>
      <c r="E262" s="104"/>
      <c r="F262" s="103">
        <f t="shared" si="27"/>
        <v>0.53000000000000036</v>
      </c>
      <c r="G262" s="7">
        <f t="shared" si="28"/>
        <v>7.949999999999996E-2</v>
      </c>
      <c r="L262" s="9">
        <f t="shared" si="31"/>
        <v>0.37250000000000028</v>
      </c>
      <c r="M262" s="7">
        <f t="shared" si="29"/>
        <v>0.13250000000000009</v>
      </c>
    </row>
    <row r="263" spans="1:13" x14ac:dyDescent="0.3">
      <c r="A263" s="14">
        <v>256</v>
      </c>
      <c r="B263" s="7">
        <f t="shared" si="30"/>
        <v>0.53200000000000036</v>
      </c>
      <c r="E263" s="104"/>
      <c r="F263" s="103">
        <f t="shared" si="27"/>
        <v>0.53200000000000036</v>
      </c>
      <c r="G263" s="7">
        <f t="shared" si="28"/>
        <v>7.9799999999999954E-2</v>
      </c>
      <c r="L263" s="9">
        <f t="shared" si="31"/>
        <v>0.37300000000000028</v>
      </c>
      <c r="M263" s="7">
        <f t="shared" si="29"/>
        <v>0.13300000000000009</v>
      </c>
    </row>
    <row r="264" spans="1:13" x14ac:dyDescent="0.3">
      <c r="A264" s="14">
        <v>257</v>
      </c>
      <c r="B264" s="7">
        <f t="shared" si="30"/>
        <v>0.53400000000000036</v>
      </c>
      <c r="E264" s="104"/>
      <c r="F264" s="103">
        <f t="shared" si="27"/>
        <v>0.53400000000000036</v>
      </c>
      <c r="G264" s="7">
        <f t="shared" si="28"/>
        <v>8.0099999999999949E-2</v>
      </c>
      <c r="L264" s="9">
        <f t="shared" si="31"/>
        <v>0.37350000000000028</v>
      </c>
      <c r="M264" s="7">
        <f t="shared" si="29"/>
        <v>0.13350000000000009</v>
      </c>
    </row>
    <row r="265" spans="1:13" x14ac:dyDescent="0.3">
      <c r="A265" s="14">
        <v>258</v>
      </c>
      <c r="B265" s="7">
        <f t="shared" si="30"/>
        <v>0.53600000000000037</v>
      </c>
      <c r="E265" s="104"/>
      <c r="F265" s="103">
        <f t="shared" ref="F265:F307" si="32">F264+($F$7*0.1)</f>
        <v>0.53600000000000037</v>
      </c>
      <c r="G265" s="7">
        <f t="shared" ref="G265:G307" si="33">G264+($G$7*0.1)</f>
        <v>8.0399999999999944E-2</v>
      </c>
      <c r="L265" s="9">
        <f t="shared" si="31"/>
        <v>0.37400000000000028</v>
      </c>
      <c r="M265" s="7">
        <f t="shared" ref="M265:M307" si="34">M264+($M$7*0.1)</f>
        <v>0.13400000000000009</v>
      </c>
    </row>
    <row r="266" spans="1:13" x14ac:dyDescent="0.3">
      <c r="A266" s="14">
        <v>259</v>
      </c>
      <c r="B266" s="7">
        <f t="shared" si="30"/>
        <v>0.53800000000000037</v>
      </c>
      <c r="E266" s="104"/>
      <c r="F266" s="103">
        <f t="shared" si="32"/>
        <v>0.53800000000000037</v>
      </c>
      <c r="G266" s="7">
        <f t="shared" si="33"/>
        <v>8.0699999999999938E-2</v>
      </c>
      <c r="L266" s="9">
        <f t="shared" si="31"/>
        <v>0.37450000000000028</v>
      </c>
      <c r="M266" s="7">
        <f t="shared" si="34"/>
        <v>0.13450000000000009</v>
      </c>
    </row>
    <row r="267" spans="1:13" x14ac:dyDescent="0.3">
      <c r="A267" s="14">
        <v>260</v>
      </c>
      <c r="B267" s="7">
        <f t="shared" ref="B267:B307" si="35">B266+($B$7*0.1)</f>
        <v>0.54000000000000037</v>
      </c>
      <c r="E267" s="104"/>
      <c r="F267" s="103">
        <f t="shared" si="32"/>
        <v>0.54000000000000037</v>
      </c>
      <c r="G267" s="7">
        <f t="shared" si="33"/>
        <v>8.0999999999999933E-2</v>
      </c>
      <c r="L267" s="9">
        <f t="shared" si="31"/>
        <v>0.37500000000000028</v>
      </c>
      <c r="M267" s="7">
        <f t="shared" si="34"/>
        <v>0.13500000000000009</v>
      </c>
    </row>
    <row r="268" spans="1:13" x14ac:dyDescent="0.3">
      <c r="A268" s="14">
        <v>261</v>
      </c>
      <c r="B268" s="7">
        <f t="shared" si="35"/>
        <v>0.54200000000000037</v>
      </c>
      <c r="E268" s="104"/>
      <c r="F268" s="103">
        <f t="shared" si="32"/>
        <v>0.54200000000000037</v>
      </c>
      <c r="G268" s="7">
        <f t="shared" si="33"/>
        <v>8.1299999999999928E-2</v>
      </c>
      <c r="L268" s="9">
        <f t="shared" si="31"/>
        <v>0.37550000000000028</v>
      </c>
      <c r="M268" s="7">
        <f t="shared" si="34"/>
        <v>0.13550000000000009</v>
      </c>
    </row>
    <row r="269" spans="1:13" x14ac:dyDescent="0.3">
      <c r="A269" s="14">
        <v>262</v>
      </c>
      <c r="B269" s="7">
        <f t="shared" si="35"/>
        <v>0.54400000000000037</v>
      </c>
      <c r="E269" s="104"/>
      <c r="F269" s="103">
        <f t="shared" si="32"/>
        <v>0.54400000000000037</v>
      </c>
      <c r="G269" s="7">
        <f t="shared" si="33"/>
        <v>8.1599999999999923E-2</v>
      </c>
      <c r="L269" s="9">
        <f t="shared" si="31"/>
        <v>0.37600000000000028</v>
      </c>
      <c r="M269" s="7">
        <f t="shared" si="34"/>
        <v>0.13600000000000009</v>
      </c>
    </row>
    <row r="270" spans="1:13" x14ac:dyDescent="0.3">
      <c r="A270" s="14">
        <v>263</v>
      </c>
      <c r="B270" s="7">
        <f t="shared" si="35"/>
        <v>0.54600000000000037</v>
      </c>
      <c r="E270" s="104"/>
      <c r="F270" s="103">
        <f t="shared" si="32"/>
        <v>0.54600000000000037</v>
      </c>
      <c r="G270" s="7">
        <f t="shared" si="33"/>
        <v>8.1899999999999917E-2</v>
      </c>
      <c r="L270" s="9">
        <f t="shared" si="31"/>
        <v>0.37650000000000028</v>
      </c>
      <c r="M270" s="7">
        <f t="shared" si="34"/>
        <v>0.13650000000000009</v>
      </c>
    </row>
    <row r="271" spans="1:13" x14ac:dyDescent="0.3">
      <c r="A271" s="14">
        <v>264</v>
      </c>
      <c r="B271" s="7">
        <f t="shared" si="35"/>
        <v>0.54800000000000038</v>
      </c>
      <c r="E271" s="104"/>
      <c r="F271" s="103">
        <f t="shared" si="32"/>
        <v>0.54800000000000038</v>
      </c>
      <c r="G271" s="7">
        <f t="shared" si="33"/>
        <v>8.2199999999999912E-2</v>
      </c>
      <c r="L271" s="9">
        <f t="shared" si="31"/>
        <v>0.37700000000000028</v>
      </c>
      <c r="M271" s="7">
        <f t="shared" si="34"/>
        <v>0.13700000000000009</v>
      </c>
    </row>
    <row r="272" spans="1:13" x14ac:dyDescent="0.3">
      <c r="A272" s="14">
        <v>265</v>
      </c>
      <c r="B272" s="7">
        <f t="shared" si="35"/>
        <v>0.55000000000000038</v>
      </c>
      <c r="E272" s="104"/>
      <c r="F272" s="103">
        <f t="shared" si="32"/>
        <v>0.55000000000000038</v>
      </c>
      <c r="G272" s="7">
        <f t="shared" si="33"/>
        <v>8.2499999999999907E-2</v>
      </c>
      <c r="L272" s="9">
        <f t="shared" si="31"/>
        <v>0.37750000000000028</v>
      </c>
      <c r="M272" s="7">
        <f t="shared" si="34"/>
        <v>0.13750000000000009</v>
      </c>
    </row>
    <row r="273" spans="1:13" x14ac:dyDescent="0.3">
      <c r="A273" s="14">
        <v>266</v>
      </c>
      <c r="B273" s="7">
        <f t="shared" si="35"/>
        <v>0.55200000000000038</v>
      </c>
      <c r="E273" s="104"/>
      <c r="F273" s="103">
        <f t="shared" si="32"/>
        <v>0.55200000000000038</v>
      </c>
      <c r="G273" s="7">
        <f t="shared" si="33"/>
        <v>8.2799999999999901E-2</v>
      </c>
      <c r="L273" s="9">
        <f t="shared" si="31"/>
        <v>0.37800000000000028</v>
      </c>
      <c r="M273" s="7">
        <f t="shared" si="34"/>
        <v>0.13800000000000009</v>
      </c>
    </row>
    <row r="274" spans="1:13" x14ac:dyDescent="0.3">
      <c r="A274" s="14">
        <v>267</v>
      </c>
      <c r="B274" s="7">
        <f t="shared" si="35"/>
        <v>0.55400000000000038</v>
      </c>
      <c r="E274" s="104"/>
      <c r="F274" s="103">
        <f t="shared" si="32"/>
        <v>0.55400000000000038</v>
      </c>
      <c r="G274" s="7">
        <f t="shared" si="33"/>
        <v>8.3099999999999896E-2</v>
      </c>
      <c r="L274" s="9">
        <f t="shared" si="31"/>
        <v>0.37850000000000028</v>
      </c>
      <c r="M274" s="7">
        <f t="shared" si="34"/>
        <v>0.1385000000000001</v>
      </c>
    </row>
    <row r="275" spans="1:13" x14ac:dyDescent="0.3">
      <c r="A275" s="14">
        <v>268</v>
      </c>
      <c r="B275" s="7">
        <f t="shared" si="35"/>
        <v>0.55600000000000038</v>
      </c>
      <c r="E275" s="104"/>
      <c r="F275" s="103">
        <f t="shared" si="32"/>
        <v>0.55600000000000038</v>
      </c>
      <c r="G275" s="7">
        <f t="shared" si="33"/>
        <v>8.3399999999999891E-2</v>
      </c>
      <c r="L275" s="9">
        <f t="shared" si="31"/>
        <v>0.37900000000000028</v>
      </c>
      <c r="M275" s="7">
        <f t="shared" si="34"/>
        <v>0.1390000000000001</v>
      </c>
    </row>
    <row r="276" spans="1:13" x14ac:dyDescent="0.3">
      <c r="A276" s="14">
        <v>269</v>
      </c>
      <c r="B276" s="7">
        <f t="shared" si="35"/>
        <v>0.55800000000000038</v>
      </c>
      <c r="E276" s="104"/>
      <c r="F276" s="103">
        <f t="shared" si="32"/>
        <v>0.55800000000000038</v>
      </c>
      <c r="G276" s="7">
        <f t="shared" si="33"/>
        <v>8.3699999999999886E-2</v>
      </c>
      <c r="L276" s="9">
        <f t="shared" si="31"/>
        <v>0.37950000000000028</v>
      </c>
      <c r="M276" s="7">
        <f t="shared" si="34"/>
        <v>0.1395000000000001</v>
      </c>
    </row>
    <row r="277" spans="1:13" x14ac:dyDescent="0.3">
      <c r="A277" s="14">
        <v>270</v>
      </c>
      <c r="B277" s="7">
        <f t="shared" si="35"/>
        <v>0.56000000000000039</v>
      </c>
      <c r="E277" s="104"/>
      <c r="F277" s="103">
        <f t="shared" si="32"/>
        <v>0.56000000000000039</v>
      </c>
      <c r="G277" s="7">
        <f t="shared" si="33"/>
        <v>8.399999999999988E-2</v>
      </c>
      <c r="L277" s="9">
        <f t="shared" si="31"/>
        <v>0.38000000000000028</v>
      </c>
      <c r="M277" s="7">
        <f t="shared" si="34"/>
        <v>0.1400000000000001</v>
      </c>
    </row>
    <row r="278" spans="1:13" x14ac:dyDescent="0.3">
      <c r="A278" s="14">
        <v>271</v>
      </c>
      <c r="B278" s="7">
        <f t="shared" si="35"/>
        <v>0.56200000000000039</v>
      </c>
      <c r="E278" s="104"/>
      <c r="F278" s="103">
        <f t="shared" si="32"/>
        <v>0.56200000000000039</v>
      </c>
      <c r="G278" s="7">
        <f t="shared" si="33"/>
        <v>8.4299999999999875E-2</v>
      </c>
      <c r="L278" s="9">
        <f t="shared" si="31"/>
        <v>0.38050000000000028</v>
      </c>
      <c r="M278" s="7">
        <f t="shared" si="34"/>
        <v>0.1405000000000001</v>
      </c>
    </row>
    <row r="279" spans="1:13" x14ac:dyDescent="0.3">
      <c r="A279" s="14">
        <v>272</v>
      </c>
      <c r="B279" s="7">
        <f t="shared" si="35"/>
        <v>0.56400000000000039</v>
      </c>
      <c r="E279" s="104"/>
      <c r="F279" s="103">
        <f t="shared" si="32"/>
        <v>0.56400000000000039</v>
      </c>
      <c r="G279" s="7">
        <f t="shared" si="33"/>
        <v>8.459999999999987E-2</v>
      </c>
      <c r="L279" s="9">
        <f t="shared" si="31"/>
        <v>0.38100000000000028</v>
      </c>
      <c r="M279" s="7">
        <f t="shared" si="34"/>
        <v>0.1410000000000001</v>
      </c>
    </row>
    <row r="280" spans="1:13" x14ac:dyDescent="0.3">
      <c r="A280" s="14">
        <v>273</v>
      </c>
      <c r="B280" s="7">
        <f t="shared" si="35"/>
        <v>0.56600000000000039</v>
      </c>
      <c r="E280" s="104"/>
      <c r="F280" s="103">
        <f t="shared" si="32"/>
        <v>0.56600000000000039</v>
      </c>
      <c r="G280" s="7">
        <f t="shared" si="33"/>
        <v>8.4899999999999864E-2</v>
      </c>
      <c r="L280" s="9">
        <f t="shared" si="31"/>
        <v>0.38150000000000028</v>
      </c>
      <c r="M280" s="7">
        <f t="shared" si="34"/>
        <v>0.1415000000000001</v>
      </c>
    </row>
    <row r="281" spans="1:13" x14ac:dyDescent="0.3">
      <c r="A281" s="14">
        <v>274</v>
      </c>
      <c r="B281" s="7">
        <f t="shared" si="35"/>
        <v>0.56800000000000039</v>
      </c>
      <c r="E281" s="104"/>
      <c r="F281" s="103">
        <f t="shared" si="32"/>
        <v>0.56800000000000039</v>
      </c>
      <c r="G281" s="7">
        <f t="shared" si="33"/>
        <v>8.5199999999999859E-2</v>
      </c>
      <c r="L281" s="9">
        <f t="shared" si="31"/>
        <v>0.38200000000000028</v>
      </c>
      <c r="M281" s="7">
        <f t="shared" si="34"/>
        <v>0.1420000000000001</v>
      </c>
    </row>
    <row r="282" spans="1:13" x14ac:dyDescent="0.3">
      <c r="A282" s="14">
        <v>275</v>
      </c>
      <c r="B282" s="7">
        <f t="shared" si="35"/>
        <v>0.5700000000000004</v>
      </c>
      <c r="E282" s="104"/>
      <c r="F282" s="103">
        <f t="shared" si="32"/>
        <v>0.5700000000000004</v>
      </c>
      <c r="G282" s="7">
        <f t="shared" si="33"/>
        <v>8.5499999999999854E-2</v>
      </c>
      <c r="L282" s="9">
        <f t="shared" si="31"/>
        <v>0.38250000000000028</v>
      </c>
      <c r="M282" s="7">
        <f t="shared" si="34"/>
        <v>0.1425000000000001</v>
      </c>
    </row>
    <row r="283" spans="1:13" x14ac:dyDescent="0.3">
      <c r="A283" s="14">
        <v>276</v>
      </c>
      <c r="B283" s="7">
        <f t="shared" si="35"/>
        <v>0.5720000000000004</v>
      </c>
      <c r="E283" s="104"/>
      <c r="F283" s="103">
        <f t="shared" si="32"/>
        <v>0.5720000000000004</v>
      </c>
      <c r="G283" s="7">
        <f t="shared" si="33"/>
        <v>8.5799999999999849E-2</v>
      </c>
      <c r="L283" s="9">
        <f t="shared" si="31"/>
        <v>0.38300000000000028</v>
      </c>
      <c r="M283" s="7">
        <f t="shared" si="34"/>
        <v>0.1430000000000001</v>
      </c>
    </row>
    <row r="284" spans="1:13" x14ac:dyDescent="0.3">
      <c r="A284" s="14">
        <v>277</v>
      </c>
      <c r="B284" s="7">
        <f t="shared" si="35"/>
        <v>0.5740000000000004</v>
      </c>
      <c r="E284" s="104"/>
      <c r="F284" s="103">
        <f t="shared" si="32"/>
        <v>0.5740000000000004</v>
      </c>
      <c r="G284" s="7">
        <f t="shared" si="33"/>
        <v>8.6099999999999843E-2</v>
      </c>
      <c r="L284" s="9">
        <f t="shared" si="31"/>
        <v>0.38350000000000029</v>
      </c>
      <c r="M284" s="7">
        <f t="shared" si="34"/>
        <v>0.1435000000000001</v>
      </c>
    </row>
    <row r="285" spans="1:13" x14ac:dyDescent="0.3">
      <c r="A285" s="14">
        <v>278</v>
      </c>
      <c r="B285" s="7">
        <f t="shared" si="35"/>
        <v>0.5760000000000004</v>
      </c>
      <c r="E285" s="104"/>
      <c r="F285" s="103">
        <f t="shared" si="32"/>
        <v>0.5760000000000004</v>
      </c>
      <c r="G285" s="7">
        <f t="shared" si="33"/>
        <v>8.6399999999999838E-2</v>
      </c>
      <c r="L285" s="9">
        <f t="shared" si="31"/>
        <v>0.38400000000000029</v>
      </c>
      <c r="M285" s="7">
        <f t="shared" si="34"/>
        <v>0.1440000000000001</v>
      </c>
    </row>
    <row r="286" spans="1:13" x14ac:dyDescent="0.3">
      <c r="A286" s="14">
        <v>279</v>
      </c>
      <c r="B286" s="7">
        <f t="shared" si="35"/>
        <v>0.5780000000000004</v>
      </c>
      <c r="E286" s="104"/>
      <c r="F286" s="103">
        <f t="shared" si="32"/>
        <v>0.5780000000000004</v>
      </c>
      <c r="G286" s="7">
        <f t="shared" si="33"/>
        <v>8.6699999999999833E-2</v>
      </c>
      <c r="L286" s="9">
        <f t="shared" si="31"/>
        <v>0.38450000000000029</v>
      </c>
      <c r="M286" s="7">
        <f t="shared" si="34"/>
        <v>0.1445000000000001</v>
      </c>
    </row>
    <row r="287" spans="1:13" x14ac:dyDescent="0.3">
      <c r="A287" s="14">
        <v>280</v>
      </c>
      <c r="B287" s="7">
        <f t="shared" si="35"/>
        <v>0.5800000000000004</v>
      </c>
      <c r="E287" s="104"/>
      <c r="F287" s="103">
        <f t="shared" si="32"/>
        <v>0.5800000000000004</v>
      </c>
      <c r="G287" s="7">
        <f t="shared" si="33"/>
        <v>8.6999999999999827E-2</v>
      </c>
      <c r="L287" s="9">
        <f t="shared" si="31"/>
        <v>0.38500000000000029</v>
      </c>
      <c r="M287" s="7">
        <f t="shared" si="34"/>
        <v>0.1450000000000001</v>
      </c>
    </row>
    <row r="288" spans="1:13" x14ac:dyDescent="0.3">
      <c r="A288" s="14">
        <v>281</v>
      </c>
      <c r="B288" s="7">
        <f t="shared" si="35"/>
        <v>0.58200000000000041</v>
      </c>
      <c r="E288" s="104"/>
      <c r="F288" s="103">
        <f t="shared" si="32"/>
        <v>0.58200000000000041</v>
      </c>
      <c r="G288" s="7">
        <f t="shared" si="33"/>
        <v>8.7299999999999822E-2</v>
      </c>
      <c r="L288" s="9">
        <f t="shared" si="31"/>
        <v>0.38550000000000029</v>
      </c>
      <c r="M288" s="7">
        <f t="shared" si="34"/>
        <v>0.1455000000000001</v>
      </c>
    </row>
    <row r="289" spans="1:13" x14ac:dyDescent="0.3">
      <c r="A289" s="14">
        <v>282</v>
      </c>
      <c r="B289" s="7">
        <f t="shared" si="35"/>
        <v>0.58400000000000041</v>
      </c>
      <c r="E289" s="104"/>
      <c r="F289" s="103">
        <f t="shared" si="32"/>
        <v>0.58400000000000041</v>
      </c>
      <c r="G289" s="7">
        <f t="shared" si="33"/>
        <v>8.7599999999999817E-2</v>
      </c>
      <c r="L289" s="9">
        <f t="shared" si="31"/>
        <v>0.38600000000000029</v>
      </c>
      <c r="M289" s="7">
        <f t="shared" si="34"/>
        <v>0.1460000000000001</v>
      </c>
    </row>
    <row r="290" spans="1:13" x14ac:dyDescent="0.3">
      <c r="A290" s="14">
        <v>283</v>
      </c>
      <c r="B290" s="7">
        <f t="shared" si="35"/>
        <v>0.58600000000000041</v>
      </c>
      <c r="E290" s="104"/>
      <c r="F290" s="103">
        <f t="shared" si="32"/>
        <v>0.58600000000000041</v>
      </c>
      <c r="G290" s="7">
        <f t="shared" si="33"/>
        <v>8.7899999999999812E-2</v>
      </c>
      <c r="L290" s="9">
        <f t="shared" si="31"/>
        <v>0.38650000000000029</v>
      </c>
      <c r="M290" s="7">
        <f t="shared" si="34"/>
        <v>0.1465000000000001</v>
      </c>
    </row>
    <row r="291" spans="1:13" x14ac:dyDescent="0.3">
      <c r="A291" s="14">
        <v>284</v>
      </c>
      <c r="B291" s="7">
        <f t="shared" si="35"/>
        <v>0.58800000000000041</v>
      </c>
      <c r="E291" s="104"/>
      <c r="F291" s="103">
        <f t="shared" si="32"/>
        <v>0.58800000000000041</v>
      </c>
      <c r="G291" s="7">
        <f t="shared" si="33"/>
        <v>8.8199999999999806E-2</v>
      </c>
      <c r="L291" s="9">
        <f t="shared" si="31"/>
        <v>0.38700000000000029</v>
      </c>
      <c r="M291" s="7">
        <f t="shared" si="34"/>
        <v>0.1470000000000001</v>
      </c>
    </row>
    <row r="292" spans="1:13" x14ac:dyDescent="0.3">
      <c r="A292" s="14">
        <v>285</v>
      </c>
      <c r="B292" s="7">
        <f t="shared" si="35"/>
        <v>0.59000000000000041</v>
      </c>
      <c r="E292" s="104"/>
      <c r="F292" s="103">
        <f t="shared" si="32"/>
        <v>0.59000000000000041</v>
      </c>
      <c r="G292" s="7">
        <f t="shared" si="33"/>
        <v>8.8499999999999801E-2</v>
      </c>
      <c r="L292" s="9">
        <f t="shared" si="31"/>
        <v>0.38750000000000029</v>
      </c>
      <c r="M292" s="7">
        <f t="shared" si="34"/>
        <v>0.1475000000000001</v>
      </c>
    </row>
    <row r="293" spans="1:13" x14ac:dyDescent="0.3">
      <c r="A293" s="14">
        <v>286</v>
      </c>
      <c r="B293" s="7">
        <f t="shared" si="35"/>
        <v>0.59200000000000041</v>
      </c>
      <c r="E293" s="104"/>
      <c r="F293" s="103">
        <f t="shared" si="32"/>
        <v>0.59200000000000041</v>
      </c>
      <c r="G293" s="7">
        <f t="shared" si="33"/>
        <v>8.8799999999999796E-2</v>
      </c>
      <c r="L293" s="9">
        <f t="shared" si="31"/>
        <v>0.38800000000000029</v>
      </c>
      <c r="M293" s="7">
        <f t="shared" si="34"/>
        <v>0.1480000000000001</v>
      </c>
    </row>
    <row r="294" spans="1:13" x14ac:dyDescent="0.3">
      <c r="A294" s="14">
        <v>287</v>
      </c>
      <c r="B294" s="7">
        <f t="shared" si="35"/>
        <v>0.59400000000000042</v>
      </c>
      <c r="E294" s="104"/>
      <c r="F294" s="103">
        <f t="shared" si="32"/>
        <v>0.59400000000000042</v>
      </c>
      <c r="G294" s="7">
        <f t="shared" si="33"/>
        <v>8.909999999999979E-2</v>
      </c>
      <c r="L294" s="9">
        <f t="shared" si="31"/>
        <v>0.38850000000000029</v>
      </c>
      <c r="M294" s="7">
        <f t="shared" si="34"/>
        <v>0.1485000000000001</v>
      </c>
    </row>
    <row r="295" spans="1:13" x14ac:dyDescent="0.3">
      <c r="A295" s="14">
        <v>288</v>
      </c>
      <c r="B295" s="7">
        <f t="shared" si="35"/>
        <v>0.59600000000000042</v>
      </c>
      <c r="E295" s="104"/>
      <c r="F295" s="103">
        <f t="shared" si="32"/>
        <v>0.59600000000000042</v>
      </c>
      <c r="G295" s="7">
        <f t="shared" si="33"/>
        <v>8.9399999999999785E-2</v>
      </c>
      <c r="L295" s="9">
        <f t="shared" si="31"/>
        <v>0.38900000000000029</v>
      </c>
      <c r="M295" s="7">
        <f t="shared" si="34"/>
        <v>0.1490000000000001</v>
      </c>
    </row>
    <row r="296" spans="1:13" x14ac:dyDescent="0.3">
      <c r="A296" s="14">
        <v>289</v>
      </c>
      <c r="B296" s="7">
        <f t="shared" si="35"/>
        <v>0.59800000000000042</v>
      </c>
      <c r="E296" s="104"/>
      <c r="F296" s="103">
        <f t="shared" si="32"/>
        <v>0.59800000000000042</v>
      </c>
      <c r="G296" s="7">
        <f t="shared" si="33"/>
        <v>8.969999999999978E-2</v>
      </c>
      <c r="L296" s="9">
        <f t="shared" si="31"/>
        <v>0.38950000000000029</v>
      </c>
      <c r="M296" s="7">
        <f t="shared" si="34"/>
        <v>0.14950000000000011</v>
      </c>
    </row>
    <row r="297" spans="1:13" x14ac:dyDescent="0.3">
      <c r="A297" s="14">
        <v>290</v>
      </c>
      <c r="B297" s="7">
        <f t="shared" si="35"/>
        <v>0.60000000000000042</v>
      </c>
      <c r="E297" s="104"/>
      <c r="F297" s="103">
        <f t="shared" si="32"/>
        <v>0.60000000000000042</v>
      </c>
      <c r="G297" s="7">
        <f t="shared" si="33"/>
        <v>8.9999999999999775E-2</v>
      </c>
      <c r="L297" s="9">
        <f t="shared" si="31"/>
        <v>0.39000000000000029</v>
      </c>
      <c r="M297" s="7">
        <f t="shared" si="34"/>
        <v>0.15000000000000011</v>
      </c>
    </row>
    <row r="298" spans="1:13" x14ac:dyDescent="0.3">
      <c r="A298" s="14">
        <v>291</v>
      </c>
      <c r="B298" s="7">
        <f t="shared" si="35"/>
        <v>0.60200000000000042</v>
      </c>
      <c r="E298" s="104"/>
      <c r="F298" s="103">
        <f t="shared" si="32"/>
        <v>0.60200000000000042</v>
      </c>
      <c r="G298" s="7">
        <f t="shared" si="33"/>
        <v>9.0299999999999769E-2</v>
      </c>
      <c r="L298" s="9">
        <f t="shared" si="31"/>
        <v>0.39050000000000029</v>
      </c>
      <c r="M298" s="7">
        <f t="shared" si="34"/>
        <v>0.15050000000000011</v>
      </c>
    </row>
    <row r="299" spans="1:13" x14ac:dyDescent="0.3">
      <c r="A299" s="14">
        <v>292</v>
      </c>
      <c r="B299" s="7">
        <f t="shared" si="35"/>
        <v>0.60400000000000043</v>
      </c>
      <c r="E299" s="104"/>
      <c r="F299" s="103">
        <f t="shared" si="32"/>
        <v>0.60400000000000043</v>
      </c>
      <c r="G299" s="7">
        <f t="shared" si="33"/>
        <v>9.0599999999999764E-2</v>
      </c>
      <c r="L299" s="9">
        <f t="shared" si="31"/>
        <v>0.39100000000000029</v>
      </c>
      <c r="M299" s="7">
        <f t="shared" si="34"/>
        <v>0.15100000000000011</v>
      </c>
    </row>
    <row r="300" spans="1:13" x14ac:dyDescent="0.3">
      <c r="A300" s="14">
        <v>293</v>
      </c>
      <c r="B300" s="7">
        <f t="shared" si="35"/>
        <v>0.60600000000000043</v>
      </c>
      <c r="E300" s="104"/>
      <c r="F300" s="103">
        <f t="shared" si="32"/>
        <v>0.60600000000000043</v>
      </c>
      <c r="G300" s="7">
        <f t="shared" si="33"/>
        <v>9.0899999999999759E-2</v>
      </c>
      <c r="L300" s="9">
        <f t="shared" si="31"/>
        <v>0.39150000000000029</v>
      </c>
      <c r="M300" s="7">
        <f t="shared" si="34"/>
        <v>0.15150000000000011</v>
      </c>
    </row>
    <row r="301" spans="1:13" x14ac:dyDescent="0.3">
      <c r="A301" s="14">
        <v>294</v>
      </c>
      <c r="B301" s="7">
        <f t="shared" si="35"/>
        <v>0.60800000000000043</v>
      </c>
      <c r="E301" s="104"/>
      <c r="F301" s="103">
        <f t="shared" si="32"/>
        <v>0.60800000000000043</v>
      </c>
      <c r="G301" s="7">
        <f t="shared" si="33"/>
        <v>9.1199999999999753E-2</v>
      </c>
      <c r="L301" s="9">
        <f t="shared" si="31"/>
        <v>0.39200000000000029</v>
      </c>
      <c r="M301" s="7">
        <f t="shared" si="34"/>
        <v>0.15200000000000011</v>
      </c>
    </row>
    <row r="302" spans="1:13" x14ac:dyDescent="0.3">
      <c r="A302" s="14">
        <v>295</v>
      </c>
      <c r="B302" s="7">
        <f t="shared" si="35"/>
        <v>0.61000000000000043</v>
      </c>
      <c r="E302" s="104"/>
      <c r="F302" s="103">
        <f t="shared" si="32"/>
        <v>0.61000000000000043</v>
      </c>
      <c r="G302" s="7">
        <f t="shared" si="33"/>
        <v>9.1499999999999748E-2</v>
      </c>
      <c r="L302" s="9">
        <f t="shared" si="31"/>
        <v>0.39250000000000029</v>
      </c>
      <c r="M302" s="7">
        <f t="shared" si="34"/>
        <v>0.15250000000000011</v>
      </c>
    </row>
    <row r="303" spans="1:13" x14ac:dyDescent="0.3">
      <c r="A303" s="14">
        <v>296</v>
      </c>
      <c r="B303" s="7">
        <f t="shared" si="35"/>
        <v>0.61200000000000043</v>
      </c>
      <c r="E303" s="104"/>
      <c r="F303" s="103">
        <f t="shared" si="32"/>
        <v>0.61200000000000043</v>
      </c>
      <c r="G303" s="7">
        <f t="shared" si="33"/>
        <v>9.1799999999999743E-2</v>
      </c>
      <c r="L303" s="9">
        <f t="shared" si="31"/>
        <v>0.39300000000000029</v>
      </c>
      <c r="M303" s="7">
        <f t="shared" si="34"/>
        <v>0.15300000000000011</v>
      </c>
    </row>
    <row r="304" spans="1:13" x14ac:dyDescent="0.3">
      <c r="A304" s="14">
        <v>297</v>
      </c>
      <c r="B304" s="7">
        <f t="shared" si="35"/>
        <v>0.61400000000000043</v>
      </c>
      <c r="E304" s="104"/>
      <c r="F304" s="103">
        <f t="shared" si="32"/>
        <v>0.61400000000000043</v>
      </c>
      <c r="G304" s="7">
        <f t="shared" si="33"/>
        <v>9.2099999999999738E-2</v>
      </c>
      <c r="L304" s="9">
        <f t="shared" si="31"/>
        <v>0.39350000000000029</v>
      </c>
      <c r="M304" s="7">
        <f t="shared" si="34"/>
        <v>0.15350000000000011</v>
      </c>
    </row>
    <row r="305" spans="1:13" x14ac:dyDescent="0.3">
      <c r="A305" s="14">
        <v>298</v>
      </c>
      <c r="B305" s="7">
        <f t="shared" si="35"/>
        <v>0.61600000000000044</v>
      </c>
      <c r="E305" s="104"/>
      <c r="F305" s="103">
        <f t="shared" si="32"/>
        <v>0.61600000000000044</v>
      </c>
      <c r="G305" s="7">
        <f t="shared" si="33"/>
        <v>9.2399999999999732E-2</v>
      </c>
      <c r="L305" s="9">
        <f t="shared" si="31"/>
        <v>0.39400000000000029</v>
      </c>
      <c r="M305" s="7">
        <f t="shared" si="34"/>
        <v>0.15400000000000011</v>
      </c>
    </row>
    <row r="306" spans="1:13" x14ac:dyDescent="0.3">
      <c r="A306" s="14">
        <v>299</v>
      </c>
      <c r="B306" s="7">
        <f t="shared" si="35"/>
        <v>0.61800000000000044</v>
      </c>
      <c r="E306" s="104"/>
      <c r="F306" s="103">
        <f t="shared" si="32"/>
        <v>0.61800000000000044</v>
      </c>
      <c r="G306" s="7">
        <f t="shared" si="33"/>
        <v>9.2699999999999727E-2</v>
      </c>
      <c r="L306" s="9">
        <f t="shared" si="31"/>
        <v>0.39450000000000029</v>
      </c>
      <c r="M306" s="7">
        <f t="shared" si="34"/>
        <v>0.15450000000000011</v>
      </c>
    </row>
    <row r="307" spans="1:13" x14ac:dyDescent="0.3">
      <c r="A307" s="14">
        <v>300</v>
      </c>
      <c r="B307" s="7">
        <f t="shared" si="35"/>
        <v>0.62000000000000044</v>
      </c>
      <c r="E307" s="104"/>
      <c r="F307" s="103">
        <f t="shared" si="32"/>
        <v>0.62000000000000044</v>
      </c>
      <c r="G307" s="108">
        <f t="shared" si="33"/>
        <v>9.2999999999999722E-2</v>
      </c>
      <c r="L307" s="9">
        <f t="shared" si="31"/>
        <v>0.3950000000000003</v>
      </c>
      <c r="M307" s="98">
        <f t="shared" si="34"/>
        <v>0.15500000000000011</v>
      </c>
    </row>
  </sheetData>
  <mergeCells count="17">
    <mergeCell ref="D2:E2"/>
    <mergeCell ref="Q20:R20"/>
    <mergeCell ref="Q21:R21"/>
    <mergeCell ref="Q22:R22"/>
    <mergeCell ref="Q23:R23"/>
    <mergeCell ref="Q14:R14"/>
    <mergeCell ref="Q15:R15"/>
    <mergeCell ref="Q16:R16"/>
    <mergeCell ref="Q17:R17"/>
    <mergeCell ref="Q18:R18"/>
    <mergeCell ref="Q19:R19"/>
    <mergeCell ref="Q26:R26"/>
    <mergeCell ref="Q27:R27"/>
    <mergeCell ref="Q13:R13"/>
    <mergeCell ref="Q28:R28"/>
    <mergeCell ref="Q24:R24"/>
    <mergeCell ref="Q25:R2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workbookViewId="0">
      <selection activeCell="D48" sqref="D48"/>
    </sheetView>
  </sheetViews>
  <sheetFormatPr defaultRowHeight="16.5" x14ac:dyDescent="0.3"/>
  <cols>
    <col min="2" max="2" width="9" style="20"/>
    <col min="4" max="4" width="14.625" style="20" bestFit="1" customWidth="1"/>
    <col min="5" max="5" width="15.125" style="20" customWidth="1"/>
    <col min="7" max="7" width="8.125" customWidth="1"/>
    <col min="8" max="8" width="5.25" style="20" bestFit="1" customWidth="1"/>
    <col min="9" max="9" width="22.875" style="20" bestFit="1" customWidth="1"/>
    <col min="10" max="10" width="20.75" style="20" bestFit="1" customWidth="1"/>
    <col min="11" max="11" width="22.875" bestFit="1" customWidth="1"/>
    <col min="12" max="12" width="20.75" bestFit="1" customWidth="1"/>
  </cols>
  <sheetData>
    <row r="2" spans="3:10" x14ac:dyDescent="0.3">
      <c r="G2" s="20"/>
    </row>
    <row r="3" spans="3:10" ht="33" customHeight="1" x14ac:dyDescent="0.3">
      <c r="C3" s="2"/>
      <c r="D3" s="74" t="s">
        <v>38</v>
      </c>
      <c r="E3" s="61" t="s">
        <v>36</v>
      </c>
      <c r="F3" s="61" t="s">
        <v>37</v>
      </c>
      <c r="H3" s="61"/>
      <c r="I3" s="74" t="s">
        <v>39</v>
      </c>
      <c r="J3" s="74" t="s">
        <v>42</v>
      </c>
    </row>
    <row r="4" spans="3:10" x14ac:dyDescent="0.3">
      <c r="C4" s="61">
        <v>0</v>
      </c>
      <c r="D4" s="61">
        <v>5</v>
      </c>
      <c r="E4" s="61">
        <v>4</v>
      </c>
      <c r="F4" s="61">
        <v>3</v>
      </c>
      <c r="H4" s="61" t="s">
        <v>21</v>
      </c>
      <c r="I4" s="61">
        <v>15</v>
      </c>
      <c r="J4" s="61">
        <v>10</v>
      </c>
    </row>
    <row r="5" spans="3:10" x14ac:dyDescent="0.3">
      <c r="C5" s="61">
        <v>1</v>
      </c>
      <c r="D5" s="61">
        <v>10</v>
      </c>
      <c r="E5" s="61">
        <v>8</v>
      </c>
      <c r="F5" s="61">
        <v>6</v>
      </c>
      <c r="H5" s="61" t="s">
        <v>22</v>
      </c>
      <c r="I5" s="61">
        <v>30</v>
      </c>
      <c r="J5" s="61">
        <v>25</v>
      </c>
    </row>
    <row r="6" spans="3:10" x14ac:dyDescent="0.3">
      <c r="C6" s="61">
        <v>2</v>
      </c>
      <c r="D6" s="61">
        <v>15</v>
      </c>
      <c r="E6" s="61">
        <v>12</v>
      </c>
      <c r="F6" s="61">
        <v>9</v>
      </c>
      <c r="H6" s="61" t="s">
        <v>23</v>
      </c>
      <c r="I6" s="61">
        <v>50</v>
      </c>
      <c r="J6" s="61">
        <v>40</v>
      </c>
    </row>
    <row r="7" spans="3:10" x14ac:dyDescent="0.3">
      <c r="C7" s="61">
        <v>3</v>
      </c>
      <c r="D7" s="61">
        <v>20</v>
      </c>
      <c r="E7" s="61">
        <v>16</v>
      </c>
      <c r="F7" s="61">
        <v>12</v>
      </c>
      <c r="H7" s="61" t="s">
        <v>24</v>
      </c>
      <c r="I7" s="61">
        <v>75</v>
      </c>
      <c r="J7" s="61">
        <v>65</v>
      </c>
    </row>
    <row r="8" spans="3:10" x14ac:dyDescent="0.3">
      <c r="C8" s="61">
        <v>4</v>
      </c>
      <c r="D8" s="61">
        <v>25</v>
      </c>
      <c r="E8" s="61">
        <v>20</v>
      </c>
      <c r="F8" s="61">
        <v>15</v>
      </c>
      <c r="H8" s="61" t="s">
        <v>25</v>
      </c>
      <c r="I8" s="61">
        <v>105</v>
      </c>
      <c r="J8" s="61">
        <v>90</v>
      </c>
    </row>
    <row r="9" spans="3:10" x14ac:dyDescent="0.3">
      <c r="C9" s="61">
        <v>5</v>
      </c>
      <c r="D9" s="61">
        <v>30</v>
      </c>
      <c r="E9" s="61">
        <v>24</v>
      </c>
      <c r="F9" s="61">
        <v>18</v>
      </c>
      <c r="H9" s="61" t="s">
        <v>26</v>
      </c>
      <c r="I9" s="61">
        <v>150</v>
      </c>
      <c r="J9" s="61">
        <v>125</v>
      </c>
    </row>
    <row r="10" spans="3:10" x14ac:dyDescent="0.3">
      <c r="C10" s="61">
        <v>6</v>
      </c>
      <c r="D10" s="61">
        <v>35</v>
      </c>
      <c r="E10" s="61">
        <v>28</v>
      </c>
      <c r="F10" s="61">
        <v>21</v>
      </c>
    </row>
    <row r="11" spans="3:10" ht="33" x14ac:dyDescent="0.3">
      <c r="C11" s="61">
        <v>7</v>
      </c>
      <c r="D11" s="61">
        <v>40</v>
      </c>
      <c r="E11" s="61">
        <v>32</v>
      </c>
      <c r="F11" s="61">
        <v>24</v>
      </c>
      <c r="H11" s="61"/>
      <c r="I11" s="74" t="s">
        <v>40</v>
      </c>
      <c r="J11" s="74" t="s">
        <v>43</v>
      </c>
    </row>
    <row r="12" spans="3:10" x14ac:dyDescent="0.3">
      <c r="C12" s="61">
        <v>8</v>
      </c>
      <c r="D12" s="61">
        <v>45</v>
      </c>
      <c r="E12" s="61">
        <v>36</v>
      </c>
      <c r="F12" s="61">
        <v>27</v>
      </c>
      <c r="H12" s="61" t="s">
        <v>21</v>
      </c>
      <c r="I12" s="61">
        <v>8</v>
      </c>
      <c r="J12" s="61">
        <v>6</v>
      </c>
    </row>
    <row r="13" spans="3:10" x14ac:dyDescent="0.3">
      <c r="C13" s="61">
        <v>9</v>
      </c>
      <c r="D13" s="61">
        <v>50</v>
      </c>
      <c r="E13" s="61">
        <v>40</v>
      </c>
      <c r="F13" s="61">
        <v>30</v>
      </c>
      <c r="H13" s="61" t="s">
        <v>22</v>
      </c>
      <c r="I13" s="61">
        <v>14</v>
      </c>
      <c r="J13" s="61">
        <v>12</v>
      </c>
    </row>
    <row r="14" spans="3:10" x14ac:dyDescent="0.3">
      <c r="C14" s="61">
        <v>10</v>
      </c>
      <c r="D14" s="61">
        <v>55</v>
      </c>
      <c r="E14" s="61">
        <v>44</v>
      </c>
      <c r="F14" s="61">
        <v>33</v>
      </c>
      <c r="H14" s="61" t="s">
        <v>23</v>
      </c>
      <c r="I14" s="61">
        <v>26</v>
      </c>
      <c r="J14" s="61">
        <v>22</v>
      </c>
    </row>
    <row r="15" spans="3:10" x14ac:dyDescent="0.3">
      <c r="C15" s="61">
        <v>11</v>
      </c>
      <c r="D15" s="61">
        <v>60</v>
      </c>
      <c r="E15" s="61">
        <v>50</v>
      </c>
      <c r="F15" s="61">
        <v>39</v>
      </c>
      <c r="H15" s="61" t="s">
        <v>24</v>
      </c>
      <c r="I15" s="61">
        <v>45</v>
      </c>
      <c r="J15" s="61">
        <v>36</v>
      </c>
    </row>
    <row r="16" spans="3:10" x14ac:dyDescent="0.3">
      <c r="C16" s="61">
        <v>12</v>
      </c>
      <c r="D16" s="61">
        <v>70</v>
      </c>
      <c r="E16" s="61">
        <v>58</v>
      </c>
      <c r="F16" s="61">
        <v>45</v>
      </c>
      <c r="H16" s="61" t="s">
        <v>25</v>
      </c>
      <c r="I16" s="61">
        <v>70</v>
      </c>
      <c r="J16" s="61">
        <v>55</v>
      </c>
    </row>
    <row r="17" spans="3:10" x14ac:dyDescent="0.3">
      <c r="C17" s="61">
        <v>13</v>
      </c>
      <c r="D17" s="61">
        <v>80</v>
      </c>
      <c r="E17" s="61">
        <v>66</v>
      </c>
      <c r="F17" s="61">
        <v>51</v>
      </c>
      <c r="H17" s="61" t="s">
        <v>26</v>
      </c>
      <c r="I17" s="61">
        <v>110</v>
      </c>
      <c r="J17" s="61">
        <v>95</v>
      </c>
    </row>
    <row r="18" spans="3:10" x14ac:dyDescent="0.3">
      <c r="C18" s="61">
        <v>14</v>
      </c>
      <c r="D18" s="61">
        <v>90</v>
      </c>
      <c r="E18" s="61">
        <v>74</v>
      </c>
      <c r="F18" s="61">
        <v>57</v>
      </c>
    </row>
    <row r="19" spans="3:10" ht="33" x14ac:dyDescent="0.3">
      <c r="C19" s="61">
        <v>15</v>
      </c>
      <c r="D19" s="61">
        <v>100</v>
      </c>
      <c r="E19" s="61">
        <v>80</v>
      </c>
      <c r="F19" s="61">
        <v>63</v>
      </c>
      <c r="H19" s="61"/>
      <c r="I19" s="74" t="s">
        <v>41</v>
      </c>
      <c r="J19" s="74" t="s">
        <v>44</v>
      </c>
    </row>
    <row r="20" spans="3:10" x14ac:dyDescent="0.3">
      <c r="C20" s="61" t="s">
        <v>17</v>
      </c>
      <c r="D20" s="61">
        <v>120</v>
      </c>
      <c r="E20" s="61">
        <v>95</v>
      </c>
      <c r="F20" s="61">
        <v>70</v>
      </c>
      <c r="H20" s="61" t="s">
        <v>21</v>
      </c>
      <c r="I20" s="61">
        <v>5</v>
      </c>
      <c r="J20" s="61">
        <v>4</v>
      </c>
    </row>
    <row r="21" spans="3:10" x14ac:dyDescent="0.3">
      <c r="C21" s="61" t="s">
        <v>16</v>
      </c>
      <c r="D21" s="61">
        <v>160</v>
      </c>
      <c r="E21" s="61">
        <v>125</v>
      </c>
      <c r="F21" s="61">
        <v>90</v>
      </c>
      <c r="H21" s="61" t="s">
        <v>22</v>
      </c>
      <c r="I21" s="61">
        <v>10</v>
      </c>
      <c r="J21" s="61">
        <v>8</v>
      </c>
    </row>
    <row r="22" spans="3:10" x14ac:dyDescent="0.3">
      <c r="C22" s="61" t="s">
        <v>18</v>
      </c>
      <c r="D22" s="61">
        <v>220</v>
      </c>
      <c r="E22" s="61">
        <v>180</v>
      </c>
      <c r="F22" s="61">
        <v>130</v>
      </c>
      <c r="H22" s="61" t="s">
        <v>23</v>
      </c>
      <c r="I22" s="61">
        <v>18</v>
      </c>
      <c r="J22" s="61">
        <v>16</v>
      </c>
    </row>
    <row r="23" spans="3:10" x14ac:dyDescent="0.3">
      <c r="C23" s="61" t="s">
        <v>19</v>
      </c>
      <c r="D23" s="61">
        <v>300</v>
      </c>
      <c r="E23" s="61">
        <v>250</v>
      </c>
      <c r="F23" s="61">
        <v>200</v>
      </c>
      <c r="H23" s="61" t="s">
        <v>24</v>
      </c>
      <c r="I23" s="61">
        <v>28</v>
      </c>
      <c r="J23" s="61">
        <v>24</v>
      </c>
    </row>
    <row r="24" spans="3:10" x14ac:dyDescent="0.3">
      <c r="C24" s="61" t="s">
        <v>20</v>
      </c>
      <c r="D24" s="61">
        <v>400</v>
      </c>
      <c r="E24" s="61">
        <v>330</v>
      </c>
      <c r="F24" s="61">
        <v>280</v>
      </c>
      <c r="H24" s="61" t="s">
        <v>25</v>
      </c>
      <c r="I24" s="61">
        <v>40</v>
      </c>
      <c r="J24" s="61">
        <v>32</v>
      </c>
    </row>
    <row r="25" spans="3:10" x14ac:dyDescent="0.3">
      <c r="H25" s="61" t="s">
        <v>26</v>
      </c>
      <c r="I25" s="61">
        <v>60</v>
      </c>
      <c r="J25" s="61">
        <v>50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workbookViewId="0">
      <selection activeCell="T34" sqref="T34"/>
    </sheetView>
  </sheetViews>
  <sheetFormatPr defaultRowHeight="16.5" x14ac:dyDescent="0.3"/>
  <cols>
    <col min="2" max="2" width="9.125" style="20" customWidth="1"/>
    <col min="3" max="7" width="14.375" style="20" bestFit="1" customWidth="1"/>
    <col min="9" max="9" width="10.5" bestFit="1" customWidth="1"/>
  </cols>
  <sheetData>
    <row r="1" spans="2:9" x14ac:dyDescent="0.3">
      <c r="B1" t="s">
        <v>109</v>
      </c>
    </row>
    <row r="2" spans="2:9" ht="17.25" thickBot="1" x14ac:dyDescent="0.35"/>
    <row r="3" spans="2:9" ht="17.25" thickBot="1" x14ac:dyDescent="0.35">
      <c r="B3" s="42" t="s">
        <v>67</v>
      </c>
      <c r="C3" s="55" t="s">
        <v>59</v>
      </c>
      <c r="D3" s="124" t="s">
        <v>60</v>
      </c>
      <c r="E3" s="125"/>
      <c r="F3" s="126" t="s">
        <v>61</v>
      </c>
      <c r="G3" s="125"/>
    </row>
    <row r="4" spans="2:9" ht="17.25" thickBot="1" x14ac:dyDescent="0.35">
      <c r="B4" s="45" t="s">
        <v>62</v>
      </c>
      <c r="C4" s="56" t="s">
        <v>63</v>
      </c>
      <c r="D4" s="45" t="s">
        <v>64</v>
      </c>
      <c r="E4" s="44" t="s">
        <v>65</v>
      </c>
      <c r="F4" s="43" t="s">
        <v>64</v>
      </c>
      <c r="G4" s="44" t="s">
        <v>66</v>
      </c>
    </row>
    <row r="5" spans="2:9" x14ac:dyDescent="0.3">
      <c r="B5" s="31">
        <v>2000</v>
      </c>
      <c r="C5" s="51">
        <v>4</v>
      </c>
      <c r="D5" s="53">
        <v>2</v>
      </c>
      <c r="E5" s="48">
        <v>1</v>
      </c>
      <c r="F5" s="47">
        <v>2.5</v>
      </c>
      <c r="G5" s="48">
        <v>0.85</v>
      </c>
    </row>
    <row r="6" spans="2:9" x14ac:dyDescent="0.3">
      <c r="B6" s="31">
        <v>1950</v>
      </c>
      <c r="C6" s="51">
        <v>3.8509000000000002</v>
      </c>
      <c r="D6" s="53">
        <v>1.9254</v>
      </c>
      <c r="E6" s="48">
        <v>0.9627</v>
      </c>
      <c r="F6" s="47">
        <v>2.4068000000000001</v>
      </c>
      <c r="G6" s="48">
        <v>0.80230000000000001</v>
      </c>
    </row>
    <row r="7" spans="2:9" x14ac:dyDescent="0.3">
      <c r="B7" s="31">
        <v>1900</v>
      </c>
      <c r="C7" s="51">
        <v>3.7061999999999999</v>
      </c>
      <c r="D7" s="53">
        <v>1.8531</v>
      </c>
      <c r="E7" s="48">
        <v>0.92649999999999999</v>
      </c>
      <c r="F7" s="47">
        <v>2.3163999999999998</v>
      </c>
      <c r="G7" s="48">
        <v>0.77210000000000001</v>
      </c>
      <c r="I7" s="63"/>
    </row>
    <row r="8" spans="2:9" x14ac:dyDescent="0.3">
      <c r="B8" s="31">
        <v>1850</v>
      </c>
      <c r="C8" s="51">
        <v>3.5634000000000001</v>
      </c>
      <c r="D8" s="53">
        <v>1.7817000000000001</v>
      </c>
      <c r="E8" s="48">
        <v>0.89090000000000003</v>
      </c>
      <c r="F8" s="47">
        <v>2.2271000000000001</v>
      </c>
      <c r="G8" s="48">
        <v>0.74239999999999995</v>
      </c>
    </row>
    <row r="9" spans="2:9" x14ac:dyDescent="0.3">
      <c r="B9" s="31">
        <v>1800</v>
      </c>
      <c r="C9" s="51">
        <v>3.4226999999999999</v>
      </c>
      <c r="D9" s="53">
        <v>1.7113</v>
      </c>
      <c r="E9" s="48">
        <v>0.85570000000000002</v>
      </c>
      <c r="F9" s="47">
        <v>2.1392000000000002</v>
      </c>
      <c r="G9" s="48">
        <v>0.71309999999999996</v>
      </c>
    </row>
    <row r="10" spans="2:9" x14ac:dyDescent="0.3">
      <c r="B10" s="31">
        <v>1750</v>
      </c>
      <c r="C10" s="51">
        <v>3.2839999999999998</v>
      </c>
      <c r="D10" s="53">
        <v>1.6419999999999999</v>
      </c>
      <c r="E10" s="48">
        <v>0.82099999999999995</v>
      </c>
      <c r="F10" s="47">
        <v>2.0525000000000002</v>
      </c>
      <c r="G10" s="48">
        <v>0.68420000000000003</v>
      </c>
    </row>
    <row r="11" spans="2:9" x14ac:dyDescent="0.3">
      <c r="B11" s="31">
        <v>1700</v>
      </c>
      <c r="C11" s="51">
        <v>3.1475</v>
      </c>
      <c r="D11" s="53">
        <v>1.5738000000000001</v>
      </c>
      <c r="E11" s="48">
        <v>0.78690000000000004</v>
      </c>
      <c r="F11" s="47">
        <v>1.9672000000000001</v>
      </c>
      <c r="G11" s="48">
        <v>0.65569999999999995</v>
      </c>
    </row>
    <row r="12" spans="2:9" x14ac:dyDescent="0.3">
      <c r="B12" s="31">
        <v>1650</v>
      </c>
      <c r="C12" s="51">
        <v>3.0131000000000001</v>
      </c>
      <c r="D12" s="53">
        <v>1.5065999999999999</v>
      </c>
      <c r="E12" s="48">
        <v>0.75329999999999997</v>
      </c>
      <c r="F12" s="47">
        <v>1.8832</v>
      </c>
      <c r="G12" s="48">
        <v>0.62770000000000004</v>
      </c>
    </row>
    <row r="13" spans="2:9" x14ac:dyDescent="0.3">
      <c r="B13" s="31">
        <v>1600</v>
      </c>
      <c r="C13" s="51">
        <v>2.8809999999999998</v>
      </c>
      <c r="D13" s="53">
        <v>1.4404999999999999</v>
      </c>
      <c r="E13" s="48">
        <v>0.72019999999999995</v>
      </c>
      <c r="F13" s="47">
        <v>1.8006</v>
      </c>
      <c r="G13" s="48">
        <v>0.60019999999999996</v>
      </c>
    </row>
    <row r="14" spans="2:9" x14ac:dyDescent="0.3">
      <c r="B14" s="31">
        <v>1550</v>
      </c>
      <c r="C14" s="51">
        <v>2.7511000000000001</v>
      </c>
      <c r="D14" s="53">
        <v>1.3755999999999999</v>
      </c>
      <c r="E14" s="48">
        <v>0.68779999999999997</v>
      </c>
      <c r="F14" s="47">
        <v>1.7194</v>
      </c>
      <c r="G14" s="48">
        <v>0.57310000000000005</v>
      </c>
    </row>
    <row r="15" spans="2:9" x14ac:dyDescent="0.3">
      <c r="B15" s="35">
        <v>1500</v>
      </c>
      <c r="C15" s="57">
        <v>2.6236000000000002</v>
      </c>
      <c r="D15" s="58">
        <v>1.3118000000000001</v>
      </c>
      <c r="E15" s="59">
        <v>0.65590000000000004</v>
      </c>
      <c r="F15" s="60">
        <v>1.6396999999999999</v>
      </c>
      <c r="G15" s="59">
        <v>0.54659999999999997</v>
      </c>
    </row>
    <row r="16" spans="2:9" x14ac:dyDescent="0.3">
      <c r="B16" s="31">
        <v>1450</v>
      </c>
      <c r="C16" s="51">
        <v>2.4984000000000002</v>
      </c>
      <c r="D16" s="53">
        <v>1.2492000000000001</v>
      </c>
      <c r="E16" s="48">
        <v>0.62460000000000004</v>
      </c>
      <c r="F16" s="47">
        <v>1.5615000000000001</v>
      </c>
      <c r="G16" s="48">
        <v>0.52049999999999996</v>
      </c>
    </row>
    <row r="17" spans="2:7" x14ac:dyDescent="0.3">
      <c r="B17" s="31">
        <v>1400</v>
      </c>
      <c r="C17" s="51">
        <v>2.3755999999999999</v>
      </c>
      <c r="D17" s="53">
        <v>1.1878</v>
      </c>
      <c r="E17" s="48">
        <v>0.59389999999999998</v>
      </c>
      <c r="F17" s="47">
        <v>1.4846999999999999</v>
      </c>
      <c r="G17" s="48">
        <v>0.49490000000000001</v>
      </c>
    </row>
    <row r="18" spans="2:7" x14ac:dyDescent="0.3">
      <c r="B18" s="31">
        <v>1350</v>
      </c>
      <c r="C18" s="51">
        <v>2.2553000000000001</v>
      </c>
      <c r="D18" s="53">
        <v>1.1275999999999999</v>
      </c>
      <c r="E18" s="48">
        <v>0.56379999999999997</v>
      </c>
      <c r="F18" s="47">
        <v>1.4095</v>
      </c>
      <c r="G18" s="48">
        <v>0.4698</v>
      </c>
    </row>
    <row r="19" spans="2:7" x14ac:dyDescent="0.3">
      <c r="B19" s="31">
        <v>1300</v>
      </c>
      <c r="C19" s="51">
        <v>2.1374</v>
      </c>
      <c r="D19" s="53">
        <v>1.0687</v>
      </c>
      <c r="E19" s="48">
        <v>0.53439999999999999</v>
      </c>
      <c r="F19" s="47">
        <v>1.3359000000000001</v>
      </c>
      <c r="G19" s="48">
        <v>0.44529999999999997</v>
      </c>
    </row>
    <row r="20" spans="2:7" x14ac:dyDescent="0.3">
      <c r="B20" s="31">
        <v>1250</v>
      </c>
      <c r="C20" s="51">
        <v>2.0222000000000002</v>
      </c>
      <c r="D20" s="53">
        <v>1.0111000000000001</v>
      </c>
      <c r="E20" s="48">
        <v>0.50549999999999995</v>
      </c>
      <c r="F20" s="47">
        <v>1.2639</v>
      </c>
      <c r="G20" s="48">
        <v>0.42130000000000001</v>
      </c>
    </row>
    <row r="21" spans="2:7" x14ac:dyDescent="0.3">
      <c r="B21" s="31">
        <v>1200</v>
      </c>
      <c r="C21" s="51">
        <v>1.9096</v>
      </c>
      <c r="D21" s="53">
        <v>0.95479999999999998</v>
      </c>
      <c r="E21" s="48">
        <v>0.47739999999999999</v>
      </c>
      <c r="F21" s="47">
        <v>1.1935</v>
      </c>
      <c r="G21" s="48">
        <v>0.39779999999999999</v>
      </c>
    </row>
    <row r="22" spans="2:7" x14ac:dyDescent="0.3">
      <c r="B22" s="31">
        <v>1150</v>
      </c>
      <c r="C22" s="51">
        <v>1.7996000000000001</v>
      </c>
      <c r="D22" s="53">
        <v>0.89980000000000004</v>
      </c>
      <c r="E22" s="48">
        <v>0.44990000000000002</v>
      </c>
      <c r="F22" s="47">
        <v>1.1247</v>
      </c>
      <c r="G22" s="48">
        <v>0.37490000000000001</v>
      </c>
    </row>
    <row r="23" spans="2:7" x14ac:dyDescent="0.3">
      <c r="B23" s="31">
        <v>1100</v>
      </c>
      <c r="C23" s="51">
        <v>1.6922999999999999</v>
      </c>
      <c r="D23" s="53">
        <v>0.84619999999999995</v>
      </c>
      <c r="E23" s="48">
        <v>0.42309999999999998</v>
      </c>
      <c r="F23" s="47">
        <v>1.0577000000000001</v>
      </c>
      <c r="G23" s="48">
        <v>0.35260000000000002</v>
      </c>
    </row>
    <row r="24" spans="2:7" x14ac:dyDescent="0.3">
      <c r="B24" s="31">
        <v>1050</v>
      </c>
      <c r="C24" s="51">
        <v>1.5879000000000001</v>
      </c>
      <c r="D24" s="53">
        <v>0.79390000000000005</v>
      </c>
      <c r="E24" s="48">
        <v>0.39700000000000002</v>
      </c>
      <c r="F24" s="47">
        <v>0.99239999999999995</v>
      </c>
      <c r="G24" s="48">
        <v>0.33079999999999998</v>
      </c>
    </row>
    <row r="25" spans="2:7" x14ac:dyDescent="0.3">
      <c r="B25" s="35">
        <v>1000</v>
      </c>
      <c r="C25" s="57">
        <v>1.4862</v>
      </c>
      <c r="D25" s="58">
        <v>0.74309999999999998</v>
      </c>
      <c r="E25" s="59">
        <v>0.3715</v>
      </c>
      <c r="F25" s="60">
        <v>0.92889999999999995</v>
      </c>
      <c r="G25" s="59">
        <v>0.30959999999999999</v>
      </c>
    </row>
    <row r="26" spans="2:7" x14ac:dyDescent="0.3">
      <c r="B26" s="31">
        <v>950</v>
      </c>
      <c r="C26" s="51">
        <v>1.3874</v>
      </c>
      <c r="D26" s="53">
        <v>0.69369999999999998</v>
      </c>
      <c r="E26" s="48">
        <v>0.3468</v>
      </c>
      <c r="F26" s="47">
        <v>0.86709999999999998</v>
      </c>
      <c r="G26" s="48">
        <v>0.28899999999999998</v>
      </c>
    </row>
    <row r="27" spans="2:7" x14ac:dyDescent="0.3">
      <c r="B27" s="31">
        <v>900</v>
      </c>
      <c r="C27" s="51">
        <v>1.2915000000000001</v>
      </c>
      <c r="D27" s="53">
        <v>0.64570000000000005</v>
      </c>
      <c r="E27" s="48">
        <v>0.32290000000000002</v>
      </c>
      <c r="F27" s="47">
        <v>0.80720000000000003</v>
      </c>
      <c r="G27" s="48">
        <v>0.26910000000000001</v>
      </c>
    </row>
    <row r="28" spans="2:7" x14ac:dyDescent="0.3">
      <c r="B28" s="31">
        <v>850</v>
      </c>
      <c r="C28" s="51">
        <v>1.1986000000000001</v>
      </c>
      <c r="D28" s="53">
        <v>0.59930000000000005</v>
      </c>
      <c r="E28" s="48">
        <v>0.29959999999999998</v>
      </c>
      <c r="F28" s="47">
        <v>0.74909999999999999</v>
      </c>
      <c r="G28" s="48">
        <v>0.24970000000000001</v>
      </c>
    </row>
    <row r="29" spans="2:7" x14ac:dyDescent="0.3">
      <c r="B29" s="31">
        <v>800</v>
      </c>
      <c r="C29" s="51">
        <v>1.1087</v>
      </c>
      <c r="D29" s="53">
        <v>0.5544</v>
      </c>
      <c r="E29" s="48">
        <v>0.2772</v>
      </c>
      <c r="F29" s="47">
        <v>0.69289999999999996</v>
      </c>
      <c r="G29" s="48">
        <v>0.23100000000000001</v>
      </c>
    </row>
    <row r="30" spans="2:7" x14ac:dyDescent="0.3">
      <c r="B30" s="31">
        <v>750</v>
      </c>
      <c r="C30" s="51">
        <v>1.0219</v>
      </c>
      <c r="D30" s="53">
        <v>0.51090000000000002</v>
      </c>
      <c r="E30" s="48">
        <v>0.2555</v>
      </c>
      <c r="F30" s="47">
        <v>0.63870000000000005</v>
      </c>
      <c r="G30" s="48">
        <v>0.21290000000000001</v>
      </c>
    </row>
    <row r="31" spans="2:7" x14ac:dyDescent="0.3">
      <c r="B31" s="31">
        <v>700</v>
      </c>
      <c r="C31" s="51">
        <v>0.93820000000000003</v>
      </c>
      <c r="D31" s="53">
        <v>0.46910000000000002</v>
      </c>
      <c r="E31" s="48">
        <v>0.2346</v>
      </c>
      <c r="F31" s="47">
        <v>0.58640000000000003</v>
      </c>
      <c r="G31" s="48">
        <v>0.19550000000000001</v>
      </c>
    </row>
    <row r="32" spans="2:7" x14ac:dyDescent="0.3">
      <c r="B32" s="31">
        <v>650</v>
      </c>
      <c r="C32" s="51">
        <v>0.85770000000000002</v>
      </c>
      <c r="D32" s="53">
        <v>0.4289</v>
      </c>
      <c r="E32" s="48">
        <v>0.21440000000000001</v>
      </c>
      <c r="F32" s="47">
        <v>0.53610000000000002</v>
      </c>
      <c r="G32" s="48">
        <v>0.1787</v>
      </c>
    </row>
    <row r="33" spans="2:7" x14ac:dyDescent="0.3">
      <c r="B33" s="31">
        <v>600</v>
      </c>
      <c r="C33" s="51">
        <v>0.78049999999999997</v>
      </c>
      <c r="D33" s="53">
        <v>0.39019999999999999</v>
      </c>
      <c r="E33" s="48">
        <v>0.1951</v>
      </c>
      <c r="F33" s="47">
        <v>0.48780000000000001</v>
      </c>
      <c r="G33" s="48">
        <v>0.16259999999999999</v>
      </c>
    </row>
    <row r="34" spans="2:7" x14ac:dyDescent="0.3">
      <c r="B34" s="31">
        <v>550</v>
      </c>
      <c r="C34" s="51">
        <v>0.70650000000000002</v>
      </c>
      <c r="D34" s="53">
        <v>0.3533</v>
      </c>
      <c r="E34" s="48">
        <v>0.17660000000000001</v>
      </c>
      <c r="F34" s="47">
        <v>0.44159999999999999</v>
      </c>
      <c r="G34" s="48">
        <v>0.1472</v>
      </c>
    </row>
    <row r="35" spans="2:7" x14ac:dyDescent="0.3">
      <c r="B35" s="35">
        <v>500</v>
      </c>
      <c r="C35" s="57">
        <v>0.63590000000000002</v>
      </c>
      <c r="D35" s="58">
        <v>0.318</v>
      </c>
      <c r="E35" s="59">
        <v>0.159</v>
      </c>
      <c r="F35" s="60">
        <v>0.39739999999999998</v>
      </c>
      <c r="G35" s="59">
        <v>0.13250000000000001</v>
      </c>
    </row>
    <row r="36" spans="2:7" x14ac:dyDescent="0.3">
      <c r="B36" s="31">
        <v>450</v>
      </c>
      <c r="C36" s="51">
        <v>0.56869999999999998</v>
      </c>
      <c r="D36" s="53">
        <v>0.2843</v>
      </c>
      <c r="E36" s="48">
        <v>0.14219999999999999</v>
      </c>
      <c r="F36" s="47">
        <v>0.35539999999999999</v>
      </c>
      <c r="G36" s="48">
        <v>0.11849999999999999</v>
      </c>
    </row>
    <row r="37" spans="2:7" x14ac:dyDescent="0.3">
      <c r="B37" s="31">
        <v>400</v>
      </c>
      <c r="C37" s="51">
        <v>0.50490000000000002</v>
      </c>
      <c r="D37" s="53">
        <v>0.2525</v>
      </c>
      <c r="E37" s="48">
        <v>0.12620000000000001</v>
      </c>
      <c r="F37" s="47">
        <v>0.31559999999999999</v>
      </c>
      <c r="G37" s="48">
        <v>0.1052</v>
      </c>
    </row>
    <row r="38" spans="2:7" x14ac:dyDescent="0.3">
      <c r="B38" s="31">
        <v>350</v>
      </c>
      <c r="C38" s="51">
        <v>0.44469999999999998</v>
      </c>
      <c r="D38" s="53">
        <v>0.2223</v>
      </c>
      <c r="E38" s="48">
        <v>0.11119999999999999</v>
      </c>
      <c r="F38" s="47">
        <v>0.27789999999999998</v>
      </c>
      <c r="G38" s="48">
        <v>0.92600000000000005</v>
      </c>
    </row>
    <row r="39" spans="2:7" x14ac:dyDescent="0.3">
      <c r="B39" s="31">
        <v>300</v>
      </c>
      <c r="C39" s="51">
        <v>0.38800000000000001</v>
      </c>
      <c r="D39" s="53">
        <v>0.19400000000000001</v>
      </c>
      <c r="E39" s="48">
        <v>9.7000000000000003E-2</v>
      </c>
      <c r="F39" s="47">
        <v>0.24249999999999999</v>
      </c>
      <c r="G39" s="48">
        <v>8.0799999999999997E-2</v>
      </c>
    </row>
    <row r="40" spans="2:7" x14ac:dyDescent="0.3">
      <c r="B40" s="31">
        <v>250</v>
      </c>
      <c r="C40" s="51">
        <v>0.33489999999999998</v>
      </c>
      <c r="D40" s="53">
        <v>0.16750000000000001</v>
      </c>
      <c r="E40" s="48">
        <v>8.3699999999999997E-2</v>
      </c>
      <c r="F40" s="47">
        <v>0.20930000000000001</v>
      </c>
      <c r="G40" s="48">
        <v>6.9800000000000001E-2</v>
      </c>
    </row>
    <row r="41" spans="2:7" x14ac:dyDescent="0.3">
      <c r="B41" s="31">
        <v>200</v>
      </c>
      <c r="C41" s="51">
        <v>0.28560000000000002</v>
      </c>
      <c r="D41" s="53">
        <v>0.14280000000000001</v>
      </c>
      <c r="E41" s="48">
        <v>7.1400000000000005E-2</v>
      </c>
      <c r="F41" s="47">
        <v>0.17849999999999999</v>
      </c>
      <c r="G41" s="48">
        <v>5.9499999999999997E-2</v>
      </c>
    </row>
    <row r="42" spans="2:7" x14ac:dyDescent="0.3">
      <c r="B42" s="31">
        <v>150</v>
      </c>
      <c r="C42" s="51">
        <v>0.2399</v>
      </c>
      <c r="D42" s="53">
        <v>0.11990000000000001</v>
      </c>
      <c r="E42" s="48">
        <v>0.06</v>
      </c>
      <c r="F42" s="47">
        <v>0.14990000000000001</v>
      </c>
      <c r="G42" s="48">
        <v>0.05</v>
      </c>
    </row>
    <row r="43" spans="2:7" x14ac:dyDescent="0.3">
      <c r="B43" s="31">
        <v>100</v>
      </c>
      <c r="C43" s="51">
        <v>0.19800000000000001</v>
      </c>
      <c r="D43" s="53">
        <v>9.9000000000000005E-2</v>
      </c>
      <c r="E43" s="48">
        <v>4.9500000000000002E-2</v>
      </c>
      <c r="F43" s="47">
        <v>0.12379999999999999</v>
      </c>
      <c r="G43" s="48">
        <v>4.1300000000000003E-2</v>
      </c>
    </row>
    <row r="44" spans="2:7" x14ac:dyDescent="0.3">
      <c r="B44" s="31">
        <v>50</v>
      </c>
      <c r="C44" s="51">
        <v>0.16</v>
      </c>
      <c r="D44" s="53">
        <v>0.08</v>
      </c>
      <c r="E44" s="48">
        <v>0.04</v>
      </c>
      <c r="F44" s="47">
        <v>0.1</v>
      </c>
      <c r="G44" s="48">
        <v>3.3300000000000003E-2</v>
      </c>
    </row>
    <row r="45" spans="2:7" ht="17.25" thickBot="1" x14ac:dyDescent="0.35">
      <c r="B45" s="33">
        <v>0</v>
      </c>
      <c r="C45" s="52">
        <v>0</v>
      </c>
      <c r="D45" s="54">
        <v>0</v>
      </c>
      <c r="E45" s="50">
        <v>0</v>
      </c>
      <c r="F45" s="49">
        <v>0</v>
      </c>
      <c r="G45" s="50">
        <v>0</v>
      </c>
    </row>
  </sheetData>
  <mergeCells count="2">
    <mergeCell ref="D3:E3"/>
    <mergeCell ref="F3:G3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114"/>
  <sheetViews>
    <sheetView tabSelected="1" workbookViewId="0">
      <selection activeCell="Z12" sqref="Z12"/>
    </sheetView>
  </sheetViews>
  <sheetFormatPr defaultRowHeight="16.5" x14ac:dyDescent="0.3"/>
  <cols>
    <col min="2" max="2" width="9.875" customWidth="1"/>
    <col min="8" max="8" width="11" bestFit="1" customWidth="1"/>
    <col min="10" max="10" width="13" bestFit="1" customWidth="1"/>
    <col min="12" max="12" width="11" bestFit="1" customWidth="1"/>
    <col min="20" max="20" width="13.25" bestFit="1" customWidth="1"/>
    <col min="22" max="22" width="11.25" bestFit="1" customWidth="1"/>
    <col min="32" max="32" width="11.875" bestFit="1" customWidth="1"/>
    <col min="40" max="40" width="13.25" bestFit="1" customWidth="1"/>
    <col min="42" max="42" width="11.25" bestFit="1" customWidth="1"/>
  </cols>
  <sheetData>
    <row r="2" spans="2:22" ht="17.25" thickBot="1" x14ac:dyDescent="0.35">
      <c r="B2" t="s">
        <v>105</v>
      </c>
      <c r="N2" t="s">
        <v>106</v>
      </c>
    </row>
    <row r="3" spans="2:22" ht="17.25" thickBot="1" x14ac:dyDescent="0.35">
      <c r="B3" s="46" t="s">
        <v>90</v>
      </c>
      <c r="C3" s="128" t="s">
        <v>27</v>
      </c>
      <c r="D3" s="129"/>
      <c r="E3" s="128" t="s">
        <v>102</v>
      </c>
      <c r="F3" s="129"/>
      <c r="N3" s="46" t="s">
        <v>90</v>
      </c>
      <c r="O3" s="128" t="s">
        <v>104</v>
      </c>
      <c r="P3" s="129"/>
      <c r="Q3" s="99"/>
      <c r="R3" s="99"/>
    </row>
    <row r="4" spans="2:22" ht="16.5" customHeight="1" thickBot="1" x14ac:dyDescent="0.35">
      <c r="B4" s="42" t="s">
        <v>28</v>
      </c>
      <c r="C4" s="45" t="s">
        <v>29</v>
      </c>
      <c r="D4" s="44" t="s">
        <v>30</v>
      </c>
      <c r="E4" s="45" t="s">
        <v>45</v>
      </c>
      <c r="F4" s="44" t="s">
        <v>46</v>
      </c>
      <c r="G4" s="43" t="s">
        <v>31</v>
      </c>
      <c r="H4" s="43" t="s">
        <v>32</v>
      </c>
      <c r="I4" s="43" t="s">
        <v>33</v>
      </c>
      <c r="J4" s="43" t="s">
        <v>34</v>
      </c>
      <c r="K4" s="43" t="s">
        <v>35</v>
      </c>
      <c r="L4" s="44" t="s">
        <v>47</v>
      </c>
      <c r="N4" s="73" t="s">
        <v>28</v>
      </c>
      <c r="O4" s="100" t="s">
        <v>29</v>
      </c>
      <c r="P4" s="101" t="s">
        <v>30</v>
      </c>
      <c r="Q4" s="43" t="s">
        <v>31</v>
      </c>
      <c r="R4" s="43" t="s">
        <v>32</v>
      </c>
      <c r="S4" s="43" t="s">
        <v>33</v>
      </c>
      <c r="T4" s="43" t="s">
        <v>34</v>
      </c>
      <c r="U4" s="43" t="s">
        <v>35</v>
      </c>
      <c r="V4" s="44" t="s">
        <v>47</v>
      </c>
    </row>
    <row r="5" spans="2:22" x14ac:dyDescent="0.3">
      <c r="B5" s="38">
        <v>0</v>
      </c>
      <c r="C5" s="29">
        <v>0</v>
      </c>
      <c r="D5" s="30">
        <v>0</v>
      </c>
      <c r="E5" s="29">
        <v>0</v>
      </c>
      <c r="F5" s="30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88">
        <f>G5+I5</f>
        <v>0</v>
      </c>
      <c r="N5" s="38">
        <v>0</v>
      </c>
      <c r="O5" s="29">
        <v>0</v>
      </c>
      <c r="P5" s="30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88">
        <f t="shared" ref="V5:V25" si="0">Q5+S5</f>
        <v>0</v>
      </c>
    </row>
    <row r="6" spans="2:22" x14ac:dyDescent="0.3">
      <c r="B6" s="39">
        <v>1</v>
      </c>
      <c r="C6" s="31">
        <v>220</v>
      </c>
      <c r="D6" s="32">
        <v>220</v>
      </c>
      <c r="E6" s="31">
        <v>192</v>
      </c>
      <c r="F6" s="32">
        <v>192</v>
      </c>
      <c r="G6" s="24">
        <v>1</v>
      </c>
      <c r="H6" s="24">
        <v>1</v>
      </c>
      <c r="I6" s="24">
        <v>0</v>
      </c>
      <c r="J6" s="24">
        <v>0</v>
      </c>
      <c r="K6" s="24">
        <v>20</v>
      </c>
      <c r="L6" s="89">
        <f t="shared" ref="L6:L25" si="1">G6+I6</f>
        <v>1</v>
      </c>
      <c r="N6" s="39">
        <v>1</v>
      </c>
      <c r="O6" s="31"/>
      <c r="P6" s="32"/>
      <c r="Q6" s="24">
        <v>1</v>
      </c>
      <c r="R6" s="24">
        <v>1</v>
      </c>
      <c r="S6" s="24">
        <v>0</v>
      </c>
      <c r="T6" s="24">
        <v>0</v>
      </c>
      <c r="U6" s="24">
        <v>0</v>
      </c>
      <c r="V6" s="89">
        <f t="shared" si="0"/>
        <v>1</v>
      </c>
    </row>
    <row r="7" spans="2:22" x14ac:dyDescent="0.3">
      <c r="B7" s="39">
        <v>2</v>
      </c>
      <c r="C7" s="31">
        <v>550</v>
      </c>
      <c r="D7" s="32">
        <v>330</v>
      </c>
      <c r="E7" s="31">
        <v>480</v>
      </c>
      <c r="F7" s="32">
        <v>288</v>
      </c>
      <c r="G7" s="24">
        <v>1</v>
      </c>
      <c r="H7" s="24">
        <v>1</v>
      </c>
      <c r="I7" s="24">
        <v>1</v>
      </c>
      <c r="J7" s="24">
        <v>1</v>
      </c>
      <c r="K7" s="24">
        <v>30</v>
      </c>
      <c r="L7" s="89">
        <f t="shared" si="1"/>
        <v>2</v>
      </c>
      <c r="N7" s="39">
        <v>2</v>
      </c>
      <c r="O7" s="31"/>
      <c r="P7" s="32"/>
      <c r="Q7" s="24">
        <v>1</v>
      </c>
      <c r="R7" s="24">
        <v>1</v>
      </c>
      <c r="S7" s="24">
        <v>0</v>
      </c>
      <c r="T7" s="24">
        <v>1</v>
      </c>
      <c r="U7" s="24">
        <v>0</v>
      </c>
      <c r="V7" s="89">
        <f t="shared" si="0"/>
        <v>1</v>
      </c>
    </row>
    <row r="8" spans="2:22" x14ac:dyDescent="0.3">
      <c r="B8" s="39">
        <v>3</v>
      </c>
      <c r="C8" s="31">
        <v>990</v>
      </c>
      <c r="D8" s="32">
        <v>440</v>
      </c>
      <c r="E8" s="31">
        <v>864</v>
      </c>
      <c r="F8" s="32">
        <v>384</v>
      </c>
      <c r="G8" s="24">
        <v>2</v>
      </c>
      <c r="H8" s="24">
        <v>2</v>
      </c>
      <c r="I8" s="24">
        <v>1</v>
      </c>
      <c r="J8" s="24">
        <v>1</v>
      </c>
      <c r="K8" s="24">
        <v>40</v>
      </c>
      <c r="L8" s="89">
        <f t="shared" si="1"/>
        <v>3</v>
      </c>
      <c r="N8" s="39">
        <v>3</v>
      </c>
      <c r="O8" s="31"/>
      <c r="P8" s="32"/>
      <c r="Q8" s="24">
        <v>1</v>
      </c>
      <c r="R8" s="24">
        <v>1</v>
      </c>
      <c r="S8" s="24">
        <v>1</v>
      </c>
      <c r="T8" s="24">
        <v>1</v>
      </c>
      <c r="U8" s="24">
        <v>0</v>
      </c>
      <c r="V8" s="89">
        <f t="shared" si="0"/>
        <v>2</v>
      </c>
    </row>
    <row r="9" spans="2:22" x14ac:dyDescent="0.3">
      <c r="B9" s="39">
        <v>4</v>
      </c>
      <c r="C9" s="31">
        <v>1430</v>
      </c>
      <c r="D9" s="32">
        <v>440</v>
      </c>
      <c r="E9" s="31">
        <v>1248</v>
      </c>
      <c r="F9" s="32">
        <v>384</v>
      </c>
      <c r="G9" s="24">
        <v>2</v>
      </c>
      <c r="H9" s="24">
        <v>2</v>
      </c>
      <c r="I9" s="24">
        <v>2</v>
      </c>
      <c r="J9" s="24">
        <v>2</v>
      </c>
      <c r="K9" s="24">
        <v>50</v>
      </c>
      <c r="L9" s="89">
        <f t="shared" si="1"/>
        <v>4</v>
      </c>
      <c r="N9" s="39">
        <v>4</v>
      </c>
      <c r="O9" s="31"/>
      <c r="P9" s="32"/>
      <c r="Q9" s="24">
        <v>1</v>
      </c>
      <c r="R9" s="24">
        <v>1</v>
      </c>
      <c r="S9" s="24">
        <v>1</v>
      </c>
      <c r="T9" s="24">
        <v>1</v>
      </c>
      <c r="U9" s="24">
        <v>20</v>
      </c>
      <c r="V9" s="89">
        <f t="shared" si="0"/>
        <v>2</v>
      </c>
    </row>
    <row r="10" spans="2:22" x14ac:dyDescent="0.3">
      <c r="B10" s="40">
        <v>5</v>
      </c>
      <c r="C10" s="35">
        <v>2200</v>
      </c>
      <c r="D10" s="37">
        <v>770</v>
      </c>
      <c r="E10" s="35">
        <v>1920</v>
      </c>
      <c r="F10" s="37">
        <v>672</v>
      </c>
      <c r="G10" s="36">
        <v>3</v>
      </c>
      <c r="H10" s="36">
        <v>3</v>
      </c>
      <c r="I10" s="36">
        <v>2</v>
      </c>
      <c r="J10" s="36">
        <v>2</v>
      </c>
      <c r="K10" s="36">
        <v>60</v>
      </c>
      <c r="L10" s="90">
        <f t="shared" si="1"/>
        <v>5</v>
      </c>
      <c r="N10" s="40">
        <v>5</v>
      </c>
      <c r="O10" s="35"/>
      <c r="P10" s="37"/>
      <c r="Q10" s="36">
        <v>2</v>
      </c>
      <c r="R10" s="36">
        <v>2</v>
      </c>
      <c r="S10" s="36">
        <v>1</v>
      </c>
      <c r="T10" s="36">
        <v>1</v>
      </c>
      <c r="U10" s="36">
        <v>20</v>
      </c>
      <c r="V10" s="90">
        <f t="shared" si="0"/>
        <v>3</v>
      </c>
    </row>
    <row r="11" spans="2:22" x14ac:dyDescent="0.3">
      <c r="B11" s="39">
        <v>6</v>
      </c>
      <c r="C11" s="31">
        <v>2970</v>
      </c>
      <c r="D11" s="32">
        <v>770</v>
      </c>
      <c r="E11" s="31">
        <v>2592</v>
      </c>
      <c r="F11" s="32">
        <v>672</v>
      </c>
      <c r="G11" s="24">
        <v>3</v>
      </c>
      <c r="H11" s="24">
        <v>3</v>
      </c>
      <c r="I11" s="24">
        <v>3</v>
      </c>
      <c r="J11" s="24">
        <v>3</v>
      </c>
      <c r="K11" s="24">
        <v>70</v>
      </c>
      <c r="L11" s="89">
        <f t="shared" si="1"/>
        <v>6</v>
      </c>
      <c r="N11" s="39">
        <v>6</v>
      </c>
      <c r="O11" s="31"/>
      <c r="P11" s="32"/>
      <c r="Q11" s="24">
        <v>2</v>
      </c>
      <c r="R11" s="24">
        <v>2</v>
      </c>
      <c r="S11" s="24">
        <v>1</v>
      </c>
      <c r="T11" s="24">
        <v>2</v>
      </c>
      <c r="U11" s="24">
        <v>20</v>
      </c>
      <c r="V11" s="89">
        <f t="shared" si="0"/>
        <v>3</v>
      </c>
    </row>
    <row r="12" spans="2:22" x14ac:dyDescent="0.3">
      <c r="B12" s="39">
        <v>7</v>
      </c>
      <c r="C12" s="31">
        <v>4180</v>
      </c>
      <c r="D12" s="32">
        <v>1210</v>
      </c>
      <c r="E12" s="31">
        <v>3648</v>
      </c>
      <c r="F12" s="32">
        <v>1056</v>
      </c>
      <c r="G12" s="24">
        <v>4</v>
      </c>
      <c r="H12" s="24">
        <v>4</v>
      </c>
      <c r="I12" s="24">
        <v>3</v>
      </c>
      <c r="J12" s="24">
        <v>3</v>
      </c>
      <c r="K12" s="24">
        <v>80</v>
      </c>
      <c r="L12" s="89">
        <f t="shared" si="1"/>
        <v>7</v>
      </c>
      <c r="N12" s="39">
        <v>7</v>
      </c>
      <c r="O12" s="31"/>
      <c r="P12" s="32"/>
      <c r="Q12" s="24">
        <v>2</v>
      </c>
      <c r="R12" s="24">
        <v>2</v>
      </c>
      <c r="S12" s="24">
        <v>2</v>
      </c>
      <c r="T12" s="24">
        <v>2</v>
      </c>
      <c r="U12" s="24">
        <v>20</v>
      </c>
      <c r="V12" s="89">
        <f t="shared" si="0"/>
        <v>4</v>
      </c>
    </row>
    <row r="13" spans="2:22" x14ac:dyDescent="0.3">
      <c r="B13" s="39">
        <v>8</v>
      </c>
      <c r="C13" s="31">
        <v>5500</v>
      </c>
      <c r="D13" s="32">
        <v>1320</v>
      </c>
      <c r="E13" s="31">
        <v>4800</v>
      </c>
      <c r="F13" s="32">
        <v>1152</v>
      </c>
      <c r="G13" s="24">
        <v>4</v>
      </c>
      <c r="H13" s="24">
        <v>4</v>
      </c>
      <c r="I13" s="24">
        <v>4</v>
      </c>
      <c r="J13" s="24">
        <v>4</v>
      </c>
      <c r="K13" s="24">
        <v>90</v>
      </c>
      <c r="L13" s="89">
        <f t="shared" si="1"/>
        <v>8</v>
      </c>
      <c r="N13" s="39">
        <v>8</v>
      </c>
      <c r="O13" s="31"/>
      <c r="P13" s="32"/>
      <c r="Q13" s="24">
        <v>2</v>
      </c>
      <c r="R13" s="24">
        <v>2</v>
      </c>
      <c r="S13" s="24">
        <v>2</v>
      </c>
      <c r="T13" s="24">
        <v>2</v>
      </c>
      <c r="U13" s="24">
        <v>40</v>
      </c>
      <c r="V13" s="89">
        <f t="shared" si="0"/>
        <v>4</v>
      </c>
    </row>
    <row r="14" spans="2:22" x14ac:dyDescent="0.3">
      <c r="B14" s="39">
        <v>9</v>
      </c>
      <c r="C14" s="31">
        <v>6860</v>
      </c>
      <c r="D14" s="32">
        <v>1360</v>
      </c>
      <c r="E14" s="31">
        <v>5992</v>
      </c>
      <c r="F14" s="32">
        <v>1192</v>
      </c>
      <c r="G14" s="24">
        <v>5</v>
      </c>
      <c r="H14" s="24">
        <v>5</v>
      </c>
      <c r="I14" s="24">
        <v>5</v>
      </c>
      <c r="J14" s="24">
        <v>5</v>
      </c>
      <c r="K14" s="24">
        <v>100</v>
      </c>
      <c r="L14" s="89">
        <f t="shared" si="1"/>
        <v>10</v>
      </c>
      <c r="N14" s="39">
        <v>9</v>
      </c>
      <c r="O14" s="31"/>
      <c r="P14" s="32"/>
      <c r="Q14" s="24">
        <v>3</v>
      </c>
      <c r="R14" s="24">
        <v>3</v>
      </c>
      <c r="S14" s="24">
        <v>2</v>
      </c>
      <c r="T14" s="24">
        <v>2</v>
      </c>
      <c r="U14" s="24">
        <v>40</v>
      </c>
      <c r="V14" s="89">
        <f t="shared" si="0"/>
        <v>5</v>
      </c>
    </row>
    <row r="15" spans="2:22" x14ac:dyDescent="0.3">
      <c r="B15" s="40">
        <v>10</v>
      </c>
      <c r="C15" s="35">
        <v>8260</v>
      </c>
      <c r="D15" s="37">
        <v>1400</v>
      </c>
      <c r="E15" s="35">
        <v>7224</v>
      </c>
      <c r="F15" s="37">
        <v>1232</v>
      </c>
      <c r="G15" s="36">
        <v>5</v>
      </c>
      <c r="H15" s="36">
        <v>6</v>
      </c>
      <c r="I15" s="36">
        <v>5</v>
      </c>
      <c r="J15" s="36">
        <v>5</v>
      </c>
      <c r="K15" s="36">
        <v>110</v>
      </c>
      <c r="L15" s="90">
        <f t="shared" si="1"/>
        <v>10</v>
      </c>
      <c r="N15" s="40">
        <v>10</v>
      </c>
      <c r="O15" s="35"/>
      <c r="P15" s="37"/>
      <c r="Q15" s="36">
        <v>3</v>
      </c>
      <c r="R15" s="36">
        <v>3</v>
      </c>
      <c r="S15" s="36">
        <v>2</v>
      </c>
      <c r="T15" s="36">
        <v>3</v>
      </c>
      <c r="U15" s="36">
        <v>40</v>
      </c>
      <c r="V15" s="90">
        <f t="shared" si="0"/>
        <v>5</v>
      </c>
    </row>
    <row r="16" spans="2:22" x14ac:dyDescent="0.3">
      <c r="B16" s="39">
        <v>11</v>
      </c>
      <c r="C16" s="31">
        <v>9700</v>
      </c>
      <c r="D16" s="32">
        <v>1440</v>
      </c>
      <c r="E16" s="31">
        <v>8496</v>
      </c>
      <c r="F16" s="32">
        <v>1272</v>
      </c>
      <c r="G16" s="24">
        <v>5</v>
      </c>
      <c r="H16" s="24">
        <v>6</v>
      </c>
      <c r="I16" s="24">
        <v>5</v>
      </c>
      <c r="J16" s="24">
        <v>6</v>
      </c>
      <c r="K16" s="24">
        <v>120</v>
      </c>
      <c r="L16" s="89">
        <f t="shared" si="1"/>
        <v>10</v>
      </c>
      <c r="N16" s="39">
        <v>11</v>
      </c>
      <c r="O16" s="31"/>
      <c r="P16" s="32"/>
      <c r="Q16" s="24">
        <v>3</v>
      </c>
      <c r="R16" s="24">
        <v>3</v>
      </c>
      <c r="S16" s="24">
        <v>3</v>
      </c>
      <c r="T16" s="24">
        <v>3</v>
      </c>
      <c r="U16" s="24">
        <v>40</v>
      </c>
      <c r="V16" s="89">
        <f t="shared" si="0"/>
        <v>6</v>
      </c>
    </row>
    <row r="17" spans="2:42" x14ac:dyDescent="0.3">
      <c r="B17" s="39">
        <v>12</v>
      </c>
      <c r="C17" s="31">
        <v>11180</v>
      </c>
      <c r="D17" s="32">
        <v>1480</v>
      </c>
      <c r="E17" s="31">
        <v>9808</v>
      </c>
      <c r="F17" s="32">
        <v>1312</v>
      </c>
      <c r="G17" s="24">
        <v>6</v>
      </c>
      <c r="H17" s="24">
        <v>6</v>
      </c>
      <c r="I17" s="24">
        <v>5</v>
      </c>
      <c r="J17" s="24">
        <v>6</v>
      </c>
      <c r="K17" s="24">
        <v>120</v>
      </c>
      <c r="L17" s="89">
        <f t="shared" si="1"/>
        <v>11</v>
      </c>
      <c r="N17" s="39">
        <v>12</v>
      </c>
      <c r="O17" s="31"/>
      <c r="P17" s="32"/>
      <c r="Q17" s="24">
        <v>3</v>
      </c>
      <c r="R17" s="24">
        <v>3</v>
      </c>
      <c r="S17" s="24">
        <v>3</v>
      </c>
      <c r="T17" s="24">
        <v>3</v>
      </c>
      <c r="U17" s="24">
        <v>60</v>
      </c>
      <c r="V17" s="89">
        <f t="shared" si="0"/>
        <v>6</v>
      </c>
    </row>
    <row r="18" spans="2:42" x14ac:dyDescent="0.3">
      <c r="B18" s="39">
        <v>13</v>
      </c>
      <c r="C18" s="31">
        <v>12700</v>
      </c>
      <c r="D18" s="32">
        <v>1520</v>
      </c>
      <c r="E18" s="31">
        <v>11160</v>
      </c>
      <c r="F18" s="32">
        <v>1352</v>
      </c>
      <c r="G18" s="24">
        <v>6</v>
      </c>
      <c r="H18" s="24">
        <v>6</v>
      </c>
      <c r="I18" s="24">
        <v>6</v>
      </c>
      <c r="J18" s="24">
        <v>6</v>
      </c>
      <c r="K18" s="24">
        <v>120</v>
      </c>
      <c r="L18" s="89">
        <f t="shared" si="1"/>
        <v>12</v>
      </c>
      <c r="N18" s="39">
        <v>13</v>
      </c>
      <c r="O18" s="31"/>
      <c r="P18" s="32"/>
      <c r="Q18" s="24">
        <v>4</v>
      </c>
      <c r="R18" s="24">
        <v>4</v>
      </c>
      <c r="S18" s="24">
        <v>3</v>
      </c>
      <c r="T18" s="24">
        <v>3</v>
      </c>
      <c r="U18" s="24">
        <v>60</v>
      </c>
      <c r="V18" s="89">
        <f t="shared" si="0"/>
        <v>7</v>
      </c>
    </row>
    <row r="19" spans="2:42" x14ac:dyDescent="0.3">
      <c r="B19" s="39">
        <v>14</v>
      </c>
      <c r="C19" s="31">
        <v>14260</v>
      </c>
      <c r="D19" s="32">
        <v>1560</v>
      </c>
      <c r="E19" s="31">
        <v>12552</v>
      </c>
      <c r="F19" s="32">
        <v>1392</v>
      </c>
      <c r="G19" s="24">
        <v>6</v>
      </c>
      <c r="H19" s="24">
        <v>7</v>
      </c>
      <c r="I19" s="24">
        <v>6</v>
      </c>
      <c r="J19" s="24">
        <v>6</v>
      </c>
      <c r="K19" s="24">
        <v>130</v>
      </c>
      <c r="L19" s="89">
        <f t="shared" si="1"/>
        <v>12</v>
      </c>
      <c r="N19" s="39">
        <v>14</v>
      </c>
      <c r="O19" s="31"/>
      <c r="P19" s="32"/>
      <c r="Q19" s="24">
        <v>4</v>
      </c>
      <c r="R19" s="24">
        <v>4</v>
      </c>
      <c r="S19" s="24">
        <v>3</v>
      </c>
      <c r="T19" s="24">
        <v>4</v>
      </c>
      <c r="U19" s="24">
        <v>60</v>
      </c>
      <c r="V19" s="89">
        <f t="shared" si="0"/>
        <v>7</v>
      </c>
    </row>
    <row r="20" spans="2:42" x14ac:dyDescent="0.3">
      <c r="B20" s="40">
        <v>15</v>
      </c>
      <c r="C20" s="35">
        <v>15860</v>
      </c>
      <c r="D20" s="37">
        <v>1600</v>
      </c>
      <c r="E20" s="35">
        <v>13984</v>
      </c>
      <c r="F20" s="37">
        <v>1432</v>
      </c>
      <c r="G20" s="36">
        <v>6</v>
      </c>
      <c r="H20" s="36">
        <v>7</v>
      </c>
      <c r="I20" s="36">
        <v>6</v>
      </c>
      <c r="J20" s="36">
        <v>7</v>
      </c>
      <c r="K20" s="36">
        <v>140</v>
      </c>
      <c r="L20" s="90">
        <f t="shared" si="1"/>
        <v>12</v>
      </c>
      <c r="N20" s="40">
        <v>15</v>
      </c>
      <c r="O20" s="35"/>
      <c r="P20" s="37"/>
      <c r="Q20" s="36">
        <v>4</v>
      </c>
      <c r="R20" s="36">
        <v>4</v>
      </c>
      <c r="S20" s="36">
        <v>4</v>
      </c>
      <c r="T20" s="36">
        <v>4</v>
      </c>
      <c r="U20" s="36">
        <v>60</v>
      </c>
      <c r="V20" s="90">
        <f t="shared" si="0"/>
        <v>8</v>
      </c>
    </row>
    <row r="21" spans="2:42" x14ac:dyDescent="0.3">
      <c r="B21" s="39">
        <v>16</v>
      </c>
      <c r="C21" s="31">
        <v>17500</v>
      </c>
      <c r="D21" s="32">
        <v>1640</v>
      </c>
      <c r="E21" s="31">
        <v>15456</v>
      </c>
      <c r="F21" s="32">
        <v>1472</v>
      </c>
      <c r="G21" s="24">
        <v>7</v>
      </c>
      <c r="H21" s="24">
        <v>7</v>
      </c>
      <c r="I21" s="24">
        <v>6</v>
      </c>
      <c r="J21" s="24">
        <v>7</v>
      </c>
      <c r="K21" s="24">
        <v>140</v>
      </c>
      <c r="L21" s="89">
        <f t="shared" si="1"/>
        <v>13</v>
      </c>
      <c r="N21" s="39">
        <v>16</v>
      </c>
      <c r="O21" s="31"/>
      <c r="P21" s="32"/>
      <c r="Q21" s="24">
        <v>4</v>
      </c>
      <c r="R21" s="24">
        <v>4</v>
      </c>
      <c r="S21" s="24">
        <v>4</v>
      </c>
      <c r="T21" s="24">
        <v>4</v>
      </c>
      <c r="U21" s="24">
        <v>80</v>
      </c>
      <c r="V21" s="89">
        <f t="shared" si="0"/>
        <v>8</v>
      </c>
    </row>
    <row r="22" spans="2:42" x14ac:dyDescent="0.3">
      <c r="B22" s="39">
        <v>17</v>
      </c>
      <c r="C22" s="31">
        <v>19180</v>
      </c>
      <c r="D22" s="32">
        <v>1680</v>
      </c>
      <c r="E22" s="31">
        <v>16968</v>
      </c>
      <c r="F22" s="32">
        <v>1512</v>
      </c>
      <c r="G22" s="24">
        <v>7</v>
      </c>
      <c r="H22" s="24">
        <v>7</v>
      </c>
      <c r="I22" s="24">
        <v>7</v>
      </c>
      <c r="J22" s="24">
        <v>7</v>
      </c>
      <c r="K22" s="24">
        <v>140</v>
      </c>
      <c r="L22" s="89">
        <f t="shared" si="1"/>
        <v>14</v>
      </c>
      <c r="N22" s="39">
        <v>17</v>
      </c>
      <c r="O22" s="31"/>
      <c r="P22" s="32"/>
      <c r="Q22" s="24">
        <v>5</v>
      </c>
      <c r="R22" s="24">
        <v>5</v>
      </c>
      <c r="S22" s="24">
        <v>4</v>
      </c>
      <c r="T22" s="24">
        <v>4</v>
      </c>
      <c r="U22" s="24">
        <v>80</v>
      </c>
      <c r="V22" s="89">
        <f t="shared" si="0"/>
        <v>9</v>
      </c>
    </row>
    <row r="23" spans="2:42" x14ac:dyDescent="0.3">
      <c r="B23" s="39">
        <v>18</v>
      </c>
      <c r="C23" s="31">
        <v>20900</v>
      </c>
      <c r="D23" s="32">
        <v>1720</v>
      </c>
      <c r="E23" s="31">
        <v>18520</v>
      </c>
      <c r="F23" s="32">
        <v>1552</v>
      </c>
      <c r="G23" s="24">
        <v>7</v>
      </c>
      <c r="H23" s="24">
        <v>8</v>
      </c>
      <c r="I23" s="24">
        <v>7</v>
      </c>
      <c r="J23" s="24">
        <v>7</v>
      </c>
      <c r="K23" s="24">
        <v>150</v>
      </c>
      <c r="L23" s="89">
        <f t="shared" si="1"/>
        <v>14</v>
      </c>
      <c r="N23" s="39">
        <v>18</v>
      </c>
      <c r="O23" s="31"/>
      <c r="P23" s="32"/>
      <c r="Q23" s="24">
        <v>5</v>
      </c>
      <c r="R23" s="24">
        <v>5</v>
      </c>
      <c r="S23" s="24">
        <v>4</v>
      </c>
      <c r="T23" s="24">
        <v>5</v>
      </c>
      <c r="U23" s="24">
        <v>80</v>
      </c>
      <c r="V23" s="89">
        <f t="shared" si="0"/>
        <v>9</v>
      </c>
    </row>
    <row r="24" spans="2:42" x14ac:dyDescent="0.3">
      <c r="B24" s="39">
        <v>19</v>
      </c>
      <c r="C24" s="31">
        <v>22660</v>
      </c>
      <c r="D24" s="32">
        <v>1760</v>
      </c>
      <c r="E24" s="31">
        <v>20112</v>
      </c>
      <c r="F24" s="32">
        <v>1592</v>
      </c>
      <c r="G24" s="24">
        <v>7</v>
      </c>
      <c r="H24" s="24">
        <v>8</v>
      </c>
      <c r="I24" s="24">
        <v>7</v>
      </c>
      <c r="J24" s="24">
        <v>8</v>
      </c>
      <c r="K24" s="24">
        <v>160</v>
      </c>
      <c r="L24" s="89">
        <f t="shared" si="1"/>
        <v>14</v>
      </c>
      <c r="N24" s="39">
        <v>19</v>
      </c>
      <c r="O24" s="31"/>
      <c r="P24" s="32"/>
      <c r="Q24" s="24">
        <v>5</v>
      </c>
      <c r="R24" s="24">
        <v>5</v>
      </c>
      <c r="S24" s="24">
        <v>5</v>
      </c>
      <c r="T24" s="24">
        <v>5</v>
      </c>
      <c r="U24" s="24">
        <v>80</v>
      </c>
      <c r="V24" s="89">
        <f t="shared" si="0"/>
        <v>10</v>
      </c>
    </row>
    <row r="25" spans="2:42" ht="17.25" thickBot="1" x14ac:dyDescent="0.35">
      <c r="B25" s="41">
        <v>20</v>
      </c>
      <c r="C25" s="33">
        <v>24460</v>
      </c>
      <c r="D25" s="34">
        <v>1800</v>
      </c>
      <c r="E25" s="33">
        <v>21744</v>
      </c>
      <c r="F25" s="34">
        <v>1632</v>
      </c>
      <c r="G25" s="27">
        <v>8</v>
      </c>
      <c r="H25" s="27">
        <v>8</v>
      </c>
      <c r="I25" s="27">
        <v>8</v>
      </c>
      <c r="J25" s="27">
        <v>8</v>
      </c>
      <c r="K25" s="27">
        <v>160</v>
      </c>
      <c r="L25" s="91">
        <f t="shared" si="1"/>
        <v>16</v>
      </c>
      <c r="N25" s="41">
        <v>20</v>
      </c>
      <c r="O25" s="33"/>
      <c r="P25" s="34"/>
      <c r="Q25" s="27">
        <v>5</v>
      </c>
      <c r="R25" s="27">
        <v>5</v>
      </c>
      <c r="S25" s="27">
        <v>5</v>
      </c>
      <c r="T25" s="27">
        <v>5</v>
      </c>
      <c r="U25" s="27">
        <v>100</v>
      </c>
      <c r="V25" s="91">
        <f t="shared" si="0"/>
        <v>10</v>
      </c>
    </row>
    <row r="26" spans="2:42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92"/>
      <c r="M26" s="93"/>
      <c r="N26" s="92"/>
      <c r="O26" s="92"/>
      <c r="P26" s="92"/>
      <c r="Q26" s="92"/>
      <c r="R26" s="92"/>
      <c r="S26" s="92"/>
      <c r="T26" s="92"/>
      <c r="U26" s="92"/>
      <c r="V26" s="92"/>
    </row>
    <row r="27" spans="2:42" ht="17.25" thickBot="1" x14ac:dyDescent="0.35">
      <c r="B27" s="102" t="s">
        <v>107</v>
      </c>
      <c r="C27" s="24"/>
      <c r="D27" s="24"/>
      <c r="E27" s="24"/>
      <c r="F27" s="24"/>
      <c r="G27" s="24"/>
      <c r="H27" s="24"/>
      <c r="I27" s="24"/>
      <c r="J27" s="102" t="s">
        <v>108</v>
      </c>
      <c r="K27" s="24"/>
      <c r="L27" s="92"/>
      <c r="X27" s="24"/>
      <c r="Y27" s="24"/>
      <c r="Z27" s="24"/>
      <c r="AA27" s="24"/>
      <c r="AB27" s="24"/>
      <c r="AC27" s="24"/>
      <c r="AD27" s="24"/>
      <c r="AF27" s="24"/>
      <c r="AG27" s="24"/>
      <c r="AH27" s="24"/>
      <c r="AI27" s="78"/>
      <c r="AJ27" s="78"/>
      <c r="AK27" s="78"/>
      <c r="AL27" s="78"/>
      <c r="AM27" s="78"/>
      <c r="AN27" s="78"/>
      <c r="AO27" s="78"/>
      <c r="AP27" s="78"/>
    </row>
    <row r="28" spans="2:42" ht="17.25" thickBot="1" x14ac:dyDescent="0.35">
      <c r="B28" s="46" t="s">
        <v>91</v>
      </c>
      <c r="C28" s="128" t="s">
        <v>94</v>
      </c>
      <c r="D28" s="129"/>
      <c r="E28" s="128" t="s">
        <v>95</v>
      </c>
      <c r="F28" s="129"/>
      <c r="J28" s="46" t="s">
        <v>101</v>
      </c>
      <c r="K28" s="128"/>
      <c r="L28" s="129"/>
      <c r="X28" s="95"/>
      <c r="Y28" s="97"/>
      <c r="Z28" s="97"/>
      <c r="AA28" s="97"/>
      <c r="AB28" s="97"/>
      <c r="AC28" s="96"/>
      <c r="AD28" s="96"/>
      <c r="AE28" s="96"/>
      <c r="AF28" s="95"/>
      <c r="AG28" s="97"/>
      <c r="AH28" s="97"/>
      <c r="AI28" s="96"/>
      <c r="AJ28" s="96"/>
      <c r="AK28" s="96"/>
      <c r="AL28" s="96"/>
      <c r="AM28" s="96"/>
      <c r="AN28" s="96"/>
      <c r="AO28" s="96"/>
      <c r="AP28" s="96"/>
    </row>
    <row r="29" spans="2:42" ht="16.5" customHeight="1" thickBot="1" x14ac:dyDescent="0.35">
      <c r="B29" s="73" t="s">
        <v>28</v>
      </c>
      <c r="C29" s="45" t="s">
        <v>29</v>
      </c>
      <c r="D29" s="44" t="s">
        <v>30</v>
      </c>
      <c r="E29" s="45" t="s">
        <v>29</v>
      </c>
      <c r="F29" s="44" t="s">
        <v>30</v>
      </c>
      <c r="G29" s="43" t="s">
        <v>92</v>
      </c>
      <c r="H29" s="44" t="s">
        <v>93</v>
      </c>
      <c r="J29" s="73" t="s">
        <v>28</v>
      </c>
      <c r="K29" s="45" t="s">
        <v>29</v>
      </c>
      <c r="L29" s="43" t="s">
        <v>30</v>
      </c>
      <c r="M29" s="84" t="s">
        <v>96</v>
      </c>
      <c r="N29" s="84" t="s">
        <v>93</v>
      </c>
      <c r="O29" s="84" t="s">
        <v>97</v>
      </c>
      <c r="P29" s="84" t="s">
        <v>98</v>
      </c>
      <c r="Q29" s="84" t="s">
        <v>99</v>
      </c>
      <c r="R29" s="84" t="s">
        <v>100</v>
      </c>
      <c r="S29" s="84" t="s">
        <v>35</v>
      </c>
      <c r="T29" s="84" t="s">
        <v>126</v>
      </c>
      <c r="X29" s="95"/>
      <c r="Y29" s="95"/>
      <c r="Z29" s="95"/>
      <c r="AA29" s="95"/>
      <c r="AB29" s="95"/>
      <c r="AC29" s="95"/>
      <c r="AD29" s="95"/>
      <c r="AE29" s="96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</row>
    <row r="30" spans="2:42" x14ac:dyDescent="0.3">
      <c r="B30" s="38">
        <v>0</v>
      </c>
      <c r="C30" s="29">
        <v>0</v>
      </c>
      <c r="D30" s="30">
        <v>0</v>
      </c>
      <c r="E30" s="29">
        <v>0</v>
      </c>
      <c r="F30" s="30">
        <v>0</v>
      </c>
      <c r="G30" s="28">
        <v>0</v>
      </c>
      <c r="H30" s="30">
        <v>0</v>
      </c>
      <c r="J30" s="38">
        <v>0</v>
      </c>
      <c r="K30" s="29">
        <v>0</v>
      </c>
      <c r="L30" s="28">
        <v>0</v>
      </c>
      <c r="M30" s="35">
        <v>0</v>
      </c>
      <c r="N30" s="36">
        <v>0</v>
      </c>
      <c r="O30" s="36">
        <v>0</v>
      </c>
      <c r="P30" s="36">
        <v>0</v>
      </c>
      <c r="Q30" s="36">
        <v>0</v>
      </c>
      <c r="R30" s="36">
        <f>M30+O30</f>
        <v>0</v>
      </c>
      <c r="S30" s="36">
        <v>0</v>
      </c>
      <c r="T30" s="37">
        <f>O30+Q30</f>
        <v>0</v>
      </c>
      <c r="X30" s="92"/>
      <c r="Y30" s="92"/>
      <c r="Z30" s="92"/>
      <c r="AA30" s="92"/>
      <c r="AB30" s="92"/>
      <c r="AC30" s="92"/>
      <c r="AD30" s="92"/>
      <c r="AE30" s="96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</row>
    <row r="31" spans="2:42" x14ac:dyDescent="0.3">
      <c r="B31" s="39">
        <v>1</v>
      </c>
      <c r="C31" s="31">
        <v>372</v>
      </c>
      <c r="D31" s="32"/>
      <c r="E31" s="31">
        <v>432</v>
      </c>
      <c r="F31" s="32"/>
      <c r="G31" s="24">
        <v>1</v>
      </c>
      <c r="H31" s="32">
        <v>0</v>
      </c>
      <c r="J31" s="39">
        <v>1</v>
      </c>
      <c r="K31" s="31">
        <v>372</v>
      </c>
      <c r="L31" s="24">
        <v>372</v>
      </c>
      <c r="M31" s="79">
        <v>0</v>
      </c>
      <c r="N31" s="78">
        <v>4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80">
        <v>0</v>
      </c>
      <c r="X31" s="92"/>
      <c r="Y31" s="92"/>
      <c r="Z31" s="92"/>
      <c r="AA31" s="92"/>
      <c r="AB31" s="92"/>
      <c r="AC31" s="92"/>
      <c r="AD31" s="92"/>
      <c r="AE31" s="96"/>
      <c r="AF31" s="92"/>
      <c r="AG31" s="92"/>
      <c r="AH31" s="92"/>
      <c r="AI31" s="94"/>
      <c r="AJ31" s="94"/>
      <c r="AK31" s="94"/>
      <c r="AL31" s="94"/>
      <c r="AM31" s="94"/>
      <c r="AN31" s="94"/>
      <c r="AO31" s="94"/>
      <c r="AP31" s="94"/>
    </row>
    <row r="32" spans="2:42" x14ac:dyDescent="0.3">
      <c r="B32" s="39">
        <v>2</v>
      </c>
      <c r="C32" s="31">
        <v>558</v>
      </c>
      <c r="D32" s="32"/>
      <c r="E32" s="31">
        <v>648</v>
      </c>
      <c r="F32" s="32"/>
      <c r="G32" s="24">
        <v>1</v>
      </c>
      <c r="H32" s="32">
        <v>3</v>
      </c>
      <c r="J32" s="39">
        <v>2</v>
      </c>
      <c r="K32" s="31"/>
      <c r="L32" s="24"/>
      <c r="M32" s="79">
        <v>0</v>
      </c>
      <c r="N32" s="78">
        <v>4</v>
      </c>
      <c r="O32" s="78">
        <v>0</v>
      </c>
      <c r="P32" s="78">
        <v>0</v>
      </c>
      <c r="Q32" s="78">
        <v>0</v>
      </c>
      <c r="R32" s="78">
        <v>0</v>
      </c>
      <c r="S32" s="78">
        <v>10</v>
      </c>
      <c r="T32" s="80">
        <v>0</v>
      </c>
      <c r="X32" s="92"/>
      <c r="Y32" s="92"/>
      <c r="Z32" s="92"/>
      <c r="AA32" s="92"/>
      <c r="AB32" s="92"/>
      <c r="AC32" s="92"/>
      <c r="AD32" s="92"/>
      <c r="AE32" s="96"/>
      <c r="AF32" s="92"/>
      <c r="AG32" s="92"/>
      <c r="AH32" s="92"/>
      <c r="AI32" s="94"/>
      <c r="AJ32" s="94"/>
      <c r="AK32" s="94"/>
      <c r="AL32" s="94"/>
      <c r="AM32" s="94"/>
      <c r="AN32" s="94"/>
      <c r="AO32" s="94"/>
      <c r="AP32" s="94"/>
    </row>
    <row r="33" spans="2:42" x14ac:dyDescent="0.3">
      <c r="B33" s="39">
        <v>3</v>
      </c>
      <c r="C33" s="31"/>
      <c r="D33" s="32"/>
      <c r="E33" s="31">
        <v>864</v>
      </c>
      <c r="F33" s="32"/>
      <c r="G33" s="24">
        <v>2</v>
      </c>
      <c r="H33" s="32">
        <v>3</v>
      </c>
      <c r="J33" s="39">
        <v>3</v>
      </c>
      <c r="K33" s="31"/>
      <c r="L33" s="24"/>
      <c r="M33" s="79">
        <v>0</v>
      </c>
      <c r="N33" s="78">
        <v>4</v>
      </c>
      <c r="O33" s="78">
        <v>0</v>
      </c>
      <c r="P33" s="78">
        <v>0</v>
      </c>
      <c r="Q33" s="78">
        <v>0</v>
      </c>
      <c r="R33" s="78">
        <v>0</v>
      </c>
      <c r="S33" s="78">
        <v>10</v>
      </c>
      <c r="T33" s="80">
        <v>10</v>
      </c>
      <c r="X33" s="92"/>
      <c r="Y33" s="92"/>
      <c r="Z33" s="92"/>
      <c r="AA33" s="92"/>
      <c r="AB33" s="92"/>
      <c r="AC33" s="92"/>
      <c r="AD33" s="92"/>
      <c r="AE33" s="96"/>
      <c r="AF33" s="92"/>
      <c r="AG33" s="92"/>
      <c r="AH33" s="92"/>
      <c r="AI33" s="94"/>
      <c r="AJ33" s="94"/>
      <c r="AK33" s="94"/>
      <c r="AL33" s="94"/>
      <c r="AM33" s="94"/>
      <c r="AN33" s="94"/>
      <c r="AO33" s="94"/>
      <c r="AP33" s="94"/>
    </row>
    <row r="34" spans="2:42" x14ac:dyDescent="0.3">
      <c r="B34" s="39">
        <v>4</v>
      </c>
      <c r="C34" s="31"/>
      <c r="D34" s="32"/>
      <c r="E34" s="31"/>
      <c r="F34" s="32"/>
      <c r="G34" s="24">
        <v>2</v>
      </c>
      <c r="H34" s="32">
        <v>4</v>
      </c>
      <c r="J34" s="39">
        <v>4</v>
      </c>
      <c r="K34" s="31"/>
      <c r="L34" s="24"/>
      <c r="M34" s="79">
        <v>0</v>
      </c>
      <c r="N34" s="78">
        <v>4</v>
      </c>
      <c r="O34" s="78">
        <v>1</v>
      </c>
      <c r="P34" s="78">
        <v>2</v>
      </c>
      <c r="Q34" s="78">
        <v>0</v>
      </c>
      <c r="R34" s="78">
        <v>0</v>
      </c>
      <c r="S34" s="78">
        <v>10</v>
      </c>
      <c r="T34" s="80">
        <v>10</v>
      </c>
      <c r="X34" s="92"/>
      <c r="Y34" s="92"/>
      <c r="Z34" s="92"/>
      <c r="AA34" s="92"/>
      <c r="AB34" s="92"/>
      <c r="AC34" s="92"/>
      <c r="AD34" s="92"/>
      <c r="AE34" s="96"/>
      <c r="AF34" s="92"/>
      <c r="AG34" s="92"/>
      <c r="AH34" s="92"/>
      <c r="AI34" s="94"/>
      <c r="AJ34" s="94"/>
      <c r="AK34" s="94"/>
      <c r="AL34" s="94"/>
      <c r="AM34" s="94"/>
      <c r="AN34" s="94"/>
      <c r="AO34" s="94"/>
      <c r="AP34" s="94"/>
    </row>
    <row r="35" spans="2:42" x14ac:dyDescent="0.3">
      <c r="B35" s="40">
        <v>5</v>
      </c>
      <c r="C35" s="35"/>
      <c r="D35" s="37"/>
      <c r="E35" s="35"/>
      <c r="F35" s="37"/>
      <c r="G35" s="36">
        <v>3</v>
      </c>
      <c r="H35" s="37">
        <v>4</v>
      </c>
      <c r="J35" s="40">
        <v>5</v>
      </c>
      <c r="K35" s="35"/>
      <c r="L35" s="36"/>
      <c r="M35" s="85">
        <v>0</v>
      </c>
      <c r="N35" s="86">
        <v>4</v>
      </c>
      <c r="O35" s="86">
        <v>1</v>
      </c>
      <c r="P35" s="86">
        <v>2</v>
      </c>
      <c r="Q35" s="86">
        <v>0</v>
      </c>
      <c r="R35" s="86">
        <v>1</v>
      </c>
      <c r="S35" s="86">
        <v>10</v>
      </c>
      <c r="T35" s="87">
        <v>10</v>
      </c>
      <c r="X35" s="92"/>
      <c r="Y35" s="92"/>
      <c r="Z35" s="92"/>
      <c r="AA35" s="92"/>
      <c r="AB35" s="92"/>
      <c r="AC35" s="92"/>
      <c r="AD35" s="92"/>
      <c r="AE35" s="96"/>
      <c r="AF35" s="92"/>
      <c r="AG35" s="92"/>
      <c r="AH35" s="92"/>
      <c r="AI35" s="94"/>
      <c r="AJ35" s="94"/>
      <c r="AK35" s="94"/>
      <c r="AL35" s="94"/>
      <c r="AM35" s="94"/>
      <c r="AN35" s="94"/>
      <c r="AO35" s="94"/>
      <c r="AP35" s="94"/>
    </row>
    <row r="36" spans="2:42" x14ac:dyDescent="0.3">
      <c r="B36" s="39">
        <v>6</v>
      </c>
      <c r="C36" s="31"/>
      <c r="D36" s="32"/>
      <c r="E36" s="31"/>
      <c r="F36" s="32"/>
      <c r="G36" s="24">
        <v>3</v>
      </c>
      <c r="H36" s="32">
        <v>5</v>
      </c>
      <c r="J36" s="39">
        <v>6</v>
      </c>
      <c r="K36" s="31"/>
      <c r="L36" s="24"/>
      <c r="M36" s="79">
        <v>0</v>
      </c>
      <c r="N36" s="78">
        <v>4</v>
      </c>
      <c r="O36" s="78">
        <v>1</v>
      </c>
      <c r="P36" s="78">
        <v>2</v>
      </c>
      <c r="Q36" s="78">
        <v>0</v>
      </c>
      <c r="R36" s="78">
        <v>1</v>
      </c>
      <c r="S36" s="78">
        <v>20</v>
      </c>
      <c r="T36" s="80">
        <v>10</v>
      </c>
      <c r="X36" s="92"/>
      <c r="Y36" s="92"/>
      <c r="Z36" s="92"/>
      <c r="AA36" s="92"/>
      <c r="AB36" s="92"/>
      <c r="AC36" s="92"/>
      <c r="AD36" s="92"/>
      <c r="AE36" s="96"/>
      <c r="AF36" s="92"/>
      <c r="AG36" s="92"/>
      <c r="AH36" s="92"/>
      <c r="AI36" s="94"/>
      <c r="AJ36" s="94"/>
      <c r="AK36" s="94"/>
      <c r="AL36" s="94"/>
      <c r="AM36" s="94"/>
      <c r="AN36" s="94"/>
      <c r="AO36" s="94"/>
      <c r="AP36" s="94"/>
    </row>
    <row r="37" spans="2:42" x14ac:dyDescent="0.3">
      <c r="B37" s="39">
        <v>7</v>
      </c>
      <c r="C37" s="31"/>
      <c r="D37" s="32"/>
      <c r="E37" s="31"/>
      <c r="F37" s="32"/>
      <c r="G37" s="24">
        <v>4</v>
      </c>
      <c r="H37" s="32">
        <v>5</v>
      </c>
      <c r="J37" s="39">
        <v>7</v>
      </c>
      <c r="K37" s="31"/>
      <c r="L37" s="24"/>
      <c r="M37" s="79">
        <v>0</v>
      </c>
      <c r="N37" s="78">
        <v>5</v>
      </c>
      <c r="O37" s="78">
        <v>1</v>
      </c>
      <c r="P37" s="78">
        <v>2</v>
      </c>
      <c r="Q37" s="78">
        <v>0</v>
      </c>
      <c r="R37" s="78">
        <v>1</v>
      </c>
      <c r="S37" s="78">
        <v>20</v>
      </c>
      <c r="T37" s="80">
        <v>10</v>
      </c>
      <c r="X37" s="92"/>
      <c r="Y37" s="92"/>
      <c r="Z37" s="92"/>
      <c r="AA37" s="92"/>
      <c r="AB37" s="92"/>
      <c r="AC37" s="92"/>
      <c r="AD37" s="92"/>
      <c r="AE37" s="96"/>
      <c r="AF37" s="92"/>
      <c r="AG37" s="92"/>
      <c r="AH37" s="92"/>
      <c r="AI37" s="94"/>
      <c r="AJ37" s="94"/>
      <c r="AK37" s="94"/>
      <c r="AL37" s="94"/>
      <c r="AM37" s="94"/>
      <c r="AN37" s="94"/>
      <c r="AO37" s="94"/>
      <c r="AP37" s="94"/>
    </row>
    <row r="38" spans="2:42" x14ac:dyDescent="0.3">
      <c r="B38" s="39">
        <v>8</v>
      </c>
      <c r="C38" s="31"/>
      <c r="D38" s="32"/>
      <c r="E38" s="31"/>
      <c r="F38" s="32"/>
      <c r="G38" s="24">
        <v>4</v>
      </c>
      <c r="H38" s="32">
        <v>6</v>
      </c>
      <c r="J38" s="39">
        <v>8</v>
      </c>
      <c r="K38" s="31"/>
      <c r="L38" s="24"/>
      <c r="M38" s="79">
        <v>0</v>
      </c>
      <c r="N38" s="78">
        <v>5</v>
      </c>
      <c r="O38" s="78">
        <v>1</v>
      </c>
      <c r="P38" s="78">
        <v>3</v>
      </c>
      <c r="Q38" s="78">
        <v>0</v>
      </c>
      <c r="R38" s="78">
        <v>1</v>
      </c>
      <c r="S38" s="78">
        <v>20</v>
      </c>
      <c r="T38" s="80">
        <v>10</v>
      </c>
      <c r="X38" s="92"/>
      <c r="Y38" s="92"/>
      <c r="Z38" s="92"/>
      <c r="AA38" s="92"/>
      <c r="AB38" s="92"/>
      <c r="AC38" s="92"/>
      <c r="AD38" s="92"/>
      <c r="AE38" s="96"/>
      <c r="AF38" s="92"/>
      <c r="AG38" s="92"/>
      <c r="AH38" s="92"/>
      <c r="AI38" s="94"/>
      <c r="AJ38" s="94"/>
      <c r="AK38" s="94"/>
      <c r="AL38" s="94"/>
      <c r="AM38" s="94"/>
      <c r="AN38" s="94"/>
      <c r="AO38" s="94"/>
      <c r="AP38" s="94"/>
    </row>
    <row r="39" spans="2:42" x14ac:dyDescent="0.3">
      <c r="B39" s="39">
        <v>9</v>
      </c>
      <c r="C39" s="31"/>
      <c r="D39" s="32"/>
      <c r="E39" s="31"/>
      <c r="F39" s="32"/>
      <c r="G39" s="24">
        <v>5</v>
      </c>
      <c r="H39" s="32">
        <v>6</v>
      </c>
      <c r="J39" s="39">
        <v>9</v>
      </c>
      <c r="K39" s="31"/>
      <c r="L39" s="24"/>
      <c r="M39" s="79">
        <v>0</v>
      </c>
      <c r="N39" s="78">
        <v>5</v>
      </c>
      <c r="O39" s="78">
        <v>1</v>
      </c>
      <c r="P39" s="78">
        <v>3</v>
      </c>
      <c r="Q39" s="78">
        <v>0</v>
      </c>
      <c r="R39" s="78">
        <v>1</v>
      </c>
      <c r="S39" s="78">
        <v>20</v>
      </c>
      <c r="T39" s="80">
        <v>15</v>
      </c>
      <c r="X39" s="92"/>
      <c r="Y39" s="92"/>
      <c r="Z39" s="92"/>
      <c r="AA39" s="92"/>
      <c r="AB39" s="92"/>
      <c r="AC39" s="92"/>
      <c r="AD39" s="92"/>
      <c r="AE39" s="96"/>
      <c r="AF39" s="92"/>
      <c r="AG39" s="92"/>
      <c r="AH39" s="92"/>
      <c r="AI39" s="94"/>
      <c r="AJ39" s="94"/>
      <c r="AK39" s="94"/>
      <c r="AL39" s="94"/>
      <c r="AM39" s="94"/>
      <c r="AN39" s="94"/>
      <c r="AO39" s="94"/>
      <c r="AP39" s="94"/>
    </row>
    <row r="40" spans="2:42" x14ac:dyDescent="0.3">
      <c r="B40" s="40">
        <v>10</v>
      </c>
      <c r="C40" s="35"/>
      <c r="D40" s="37"/>
      <c r="E40" s="35"/>
      <c r="F40" s="37"/>
      <c r="G40" s="36">
        <v>5</v>
      </c>
      <c r="H40" s="37">
        <v>7</v>
      </c>
      <c r="J40" s="40">
        <v>10</v>
      </c>
      <c r="K40" s="35"/>
      <c r="L40" s="36"/>
      <c r="M40" s="85">
        <v>1</v>
      </c>
      <c r="N40" s="86">
        <v>5</v>
      </c>
      <c r="O40" s="86">
        <v>1</v>
      </c>
      <c r="P40" s="86">
        <v>3</v>
      </c>
      <c r="Q40" s="86">
        <v>0</v>
      </c>
      <c r="R40" s="86">
        <v>1</v>
      </c>
      <c r="S40" s="86">
        <v>20</v>
      </c>
      <c r="T40" s="87">
        <v>15</v>
      </c>
      <c r="X40" s="92"/>
      <c r="Y40" s="92"/>
      <c r="Z40" s="92"/>
      <c r="AA40" s="92"/>
      <c r="AB40" s="92"/>
      <c r="AC40" s="92"/>
      <c r="AD40" s="92"/>
      <c r="AE40" s="96"/>
      <c r="AF40" s="92"/>
      <c r="AG40" s="92"/>
      <c r="AH40" s="92"/>
      <c r="AI40" s="94"/>
      <c r="AJ40" s="94"/>
      <c r="AK40" s="94"/>
      <c r="AL40" s="94"/>
      <c r="AM40" s="94"/>
      <c r="AN40" s="94"/>
      <c r="AO40" s="94"/>
      <c r="AP40" s="94"/>
    </row>
    <row r="41" spans="2:42" x14ac:dyDescent="0.3">
      <c r="B41" s="39">
        <v>11</v>
      </c>
      <c r="C41" s="31"/>
      <c r="D41" s="32"/>
      <c r="E41" s="31"/>
      <c r="F41" s="32"/>
      <c r="G41" s="24">
        <v>6</v>
      </c>
      <c r="H41" s="32">
        <v>7</v>
      </c>
      <c r="J41" s="39">
        <v>11</v>
      </c>
      <c r="K41" s="31"/>
      <c r="L41" s="24"/>
      <c r="M41" s="79">
        <v>1</v>
      </c>
      <c r="N41" s="78">
        <v>6</v>
      </c>
      <c r="O41" s="78">
        <v>1</v>
      </c>
      <c r="P41" s="78">
        <v>3</v>
      </c>
      <c r="Q41" s="78">
        <v>0</v>
      </c>
      <c r="R41" s="78">
        <v>1</v>
      </c>
      <c r="S41" s="78">
        <v>20</v>
      </c>
      <c r="T41" s="80">
        <v>15</v>
      </c>
      <c r="X41" s="92"/>
      <c r="Y41" s="92"/>
      <c r="Z41" s="92"/>
      <c r="AA41" s="92"/>
      <c r="AB41" s="92"/>
      <c r="AC41" s="92"/>
      <c r="AD41" s="92"/>
      <c r="AE41" s="96"/>
      <c r="AF41" s="92"/>
      <c r="AG41" s="92"/>
      <c r="AH41" s="92"/>
      <c r="AI41" s="94"/>
      <c r="AJ41" s="94"/>
      <c r="AK41" s="94"/>
      <c r="AL41" s="94"/>
      <c r="AM41" s="94"/>
      <c r="AN41" s="94"/>
      <c r="AO41" s="94"/>
      <c r="AP41" s="94"/>
    </row>
    <row r="42" spans="2:42" x14ac:dyDescent="0.3">
      <c r="B42" s="39">
        <v>12</v>
      </c>
      <c r="C42" s="31"/>
      <c r="D42" s="32"/>
      <c r="E42" s="31"/>
      <c r="F42" s="32"/>
      <c r="G42" s="24">
        <v>6</v>
      </c>
      <c r="H42" s="32">
        <v>8</v>
      </c>
      <c r="J42" s="39">
        <v>12</v>
      </c>
      <c r="K42" s="31"/>
      <c r="L42" s="24"/>
      <c r="M42" s="79">
        <v>1</v>
      </c>
      <c r="N42" s="78">
        <v>6</v>
      </c>
      <c r="O42" s="78">
        <v>1</v>
      </c>
      <c r="P42" s="78">
        <v>3</v>
      </c>
      <c r="Q42" s="78">
        <v>0</v>
      </c>
      <c r="R42" s="78">
        <v>1</v>
      </c>
      <c r="S42" s="78">
        <v>30</v>
      </c>
      <c r="T42" s="80">
        <v>15</v>
      </c>
      <c r="X42" s="92"/>
      <c r="Y42" s="92"/>
      <c r="Z42" s="92"/>
      <c r="AA42" s="92"/>
      <c r="AB42" s="92"/>
      <c r="AC42" s="92"/>
      <c r="AD42" s="92"/>
      <c r="AE42" s="96"/>
      <c r="AF42" s="92"/>
      <c r="AG42" s="92"/>
      <c r="AH42" s="92"/>
      <c r="AI42" s="94"/>
      <c r="AJ42" s="94"/>
      <c r="AK42" s="94"/>
      <c r="AL42" s="94"/>
      <c r="AM42" s="94"/>
      <c r="AN42" s="94"/>
      <c r="AO42" s="94"/>
      <c r="AP42" s="94"/>
    </row>
    <row r="43" spans="2:42" x14ac:dyDescent="0.3">
      <c r="B43" s="39">
        <v>13</v>
      </c>
      <c r="C43" s="31"/>
      <c r="D43" s="32"/>
      <c r="E43" s="31"/>
      <c r="F43" s="32"/>
      <c r="G43" s="24">
        <v>7</v>
      </c>
      <c r="H43" s="32">
        <v>8</v>
      </c>
      <c r="J43" s="39">
        <v>13</v>
      </c>
      <c r="K43" s="31"/>
      <c r="L43" s="24"/>
      <c r="M43" s="79">
        <v>1</v>
      </c>
      <c r="N43" s="78">
        <v>6</v>
      </c>
      <c r="O43" s="78">
        <v>1</v>
      </c>
      <c r="P43" s="78">
        <v>3</v>
      </c>
      <c r="Q43" s="78">
        <v>0</v>
      </c>
      <c r="R43" s="78">
        <v>1</v>
      </c>
      <c r="S43" s="78">
        <v>30</v>
      </c>
      <c r="T43" s="80">
        <v>20</v>
      </c>
      <c r="X43" s="92"/>
      <c r="Y43" s="92"/>
      <c r="Z43" s="92"/>
      <c r="AA43" s="92"/>
      <c r="AB43" s="92"/>
      <c r="AC43" s="92"/>
      <c r="AD43" s="92"/>
      <c r="AE43" s="96"/>
      <c r="AF43" s="92"/>
      <c r="AG43" s="92"/>
      <c r="AH43" s="92"/>
      <c r="AI43" s="94"/>
      <c r="AJ43" s="94"/>
      <c r="AK43" s="94"/>
      <c r="AL43" s="94"/>
      <c r="AM43" s="94"/>
      <c r="AN43" s="94"/>
      <c r="AO43" s="94"/>
      <c r="AP43" s="94"/>
    </row>
    <row r="44" spans="2:42" x14ac:dyDescent="0.3">
      <c r="B44" s="39">
        <v>14</v>
      </c>
      <c r="C44" s="31"/>
      <c r="D44" s="32"/>
      <c r="E44" s="31"/>
      <c r="F44" s="32"/>
      <c r="G44" s="24">
        <v>7</v>
      </c>
      <c r="H44" s="32">
        <v>9</v>
      </c>
      <c r="J44" s="39">
        <v>14</v>
      </c>
      <c r="K44" s="31"/>
      <c r="L44" s="24"/>
      <c r="M44" s="79">
        <v>1</v>
      </c>
      <c r="N44" s="78">
        <v>6</v>
      </c>
      <c r="O44" s="78">
        <v>1</v>
      </c>
      <c r="P44" s="78">
        <v>4</v>
      </c>
      <c r="Q44" s="78">
        <v>0</v>
      </c>
      <c r="R44" s="78">
        <v>1</v>
      </c>
      <c r="S44" s="78">
        <v>30</v>
      </c>
      <c r="T44" s="80">
        <v>20</v>
      </c>
      <c r="X44" s="92"/>
      <c r="Y44" s="92"/>
      <c r="Z44" s="92"/>
      <c r="AA44" s="92"/>
      <c r="AB44" s="92"/>
      <c r="AC44" s="92"/>
      <c r="AD44" s="92"/>
      <c r="AE44" s="96"/>
      <c r="AF44" s="92"/>
      <c r="AG44" s="92"/>
      <c r="AH44" s="92"/>
      <c r="AI44" s="94"/>
      <c r="AJ44" s="94"/>
      <c r="AK44" s="94"/>
      <c r="AL44" s="94"/>
      <c r="AM44" s="94"/>
      <c r="AN44" s="94"/>
      <c r="AO44" s="94"/>
      <c r="AP44" s="94"/>
    </row>
    <row r="45" spans="2:42" x14ac:dyDescent="0.3">
      <c r="B45" s="40">
        <v>15</v>
      </c>
      <c r="C45" s="35"/>
      <c r="D45" s="37"/>
      <c r="E45" s="35"/>
      <c r="F45" s="37"/>
      <c r="G45" s="36">
        <v>8</v>
      </c>
      <c r="H45" s="37">
        <v>9</v>
      </c>
      <c r="J45" s="40">
        <v>15</v>
      </c>
      <c r="K45" s="35"/>
      <c r="L45" s="36"/>
      <c r="M45" s="85">
        <v>1</v>
      </c>
      <c r="N45" s="86">
        <v>7</v>
      </c>
      <c r="O45" s="86">
        <v>1</v>
      </c>
      <c r="P45" s="86">
        <v>4</v>
      </c>
      <c r="Q45" s="86">
        <v>0</v>
      </c>
      <c r="R45" s="86">
        <v>1</v>
      </c>
      <c r="S45" s="86">
        <v>30</v>
      </c>
      <c r="T45" s="87">
        <v>20</v>
      </c>
      <c r="X45" s="92"/>
      <c r="Y45" s="92"/>
      <c r="Z45" s="92"/>
      <c r="AA45" s="92"/>
      <c r="AB45" s="92"/>
      <c r="AC45" s="92"/>
      <c r="AD45" s="92"/>
      <c r="AE45" s="96"/>
      <c r="AF45" s="92"/>
      <c r="AG45" s="92"/>
      <c r="AH45" s="92"/>
      <c r="AI45" s="94"/>
      <c r="AJ45" s="94"/>
      <c r="AK45" s="94"/>
      <c r="AL45" s="94"/>
      <c r="AM45" s="94"/>
      <c r="AN45" s="94"/>
      <c r="AO45" s="94"/>
      <c r="AP45" s="94"/>
    </row>
    <row r="46" spans="2:42" x14ac:dyDescent="0.3">
      <c r="B46" s="39">
        <v>16</v>
      </c>
      <c r="C46" s="31"/>
      <c r="D46" s="32"/>
      <c r="E46" s="31"/>
      <c r="F46" s="32"/>
      <c r="G46" s="24">
        <v>8</v>
      </c>
      <c r="H46" s="32">
        <v>10</v>
      </c>
      <c r="J46" s="39">
        <v>16</v>
      </c>
      <c r="K46" s="31"/>
      <c r="L46" s="24"/>
      <c r="M46" s="79">
        <v>1</v>
      </c>
      <c r="N46" s="78">
        <v>7</v>
      </c>
      <c r="O46" s="78">
        <v>1</v>
      </c>
      <c r="P46" s="78">
        <v>4</v>
      </c>
      <c r="Q46" s="78">
        <v>0</v>
      </c>
      <c r="R46" s="78">
        <v>2</v>
      </c>
      <c r="S46" s="78">
        <v>30</v>
      </c>
      <c r="T46" s="80">
        <v>20</v>
      </c>
      <c r="X46" s="92"/>
      <c r="Y46" s="92"/>
      <c r="Z46" s="92"/>
      <c r="AA46" s="92"/>
      <c r="AB46" s="92"/>
      <c r="AC46" s="92"/>
      <c r="AD46" s="92"/>
      <c r="AE46" s="96"/>
      <c r="AF46" s="92"/>
      <c r="AG46" s="92"/>
      <c r="AH46" s="92"/>
      <c r="AI46" s="94"/>
      <c r="AJ46" s="94"/>
      <c r="AK46" s="94"/>
      <c r="AL46" s="94"/>
      <c r="AM46" s="94"/>
      <c r="AN46" s="94"/>
      <c r="AO46" s="94"/>
      <c r="AP46" s="94"/>
    </row>
    <row r="47" spans="2:42" x14ac:dyDescent="0.3">
      <c r="B47" s="39">
        <v>17</v>
      </c>
      <c r="C47" s="31"/>
      <c r="D47" s="32"/>
      <c r="E47" s="31"/>
      <c r="F47" s="32"/>
      <c r="G47" s="24">
        <v>9</v>
      </c>
      <c r="H47" s="32">
        <v>10</v>
      </c>
      <c r="J47" s="39">
        <v>17</v>
      </c>
      <c r="K47" s="31"/>
      <c r="L47" s="24"/>
      <c r="M47" s="79">
        <v>1</v>
      </c>
      <c r="N47" s="78">
        <v>7</v>
      </c>
      <c r="O47" s="78">
        <v>1</v>
      </c>
      <c r="P47" s="78">
        <v>4</v>
      </c>
      <c r="Q47" s="78">
        <v>0</v>
      </c>
      <c r="R47" s="78">
        <v>2</v>
      </c>
      <c r="S47" s="78">
        <v>30</v>
      </c>
      <c r="T47" s="80">
        <v>25</v>
      </c>
      <c r="X47" s="92"/>
      <c r="Y47" s="92"/>
      <c r="Z47" s="92"/>
      <c r="AA47" s="92"/>
      <c r="AB47" s="92"/>
      <c r="AC47" s="92"/>
      <c r="AD47" s="92"/>
      <c r="AE47" s="96"/>
      <c r="AF47" s="92"/>
      <c r="AG47" s="92"/>
      <c r="AH47" s="92"/>
      <c r="AI47" s="94"/>
      <c r="AJ47" s="94"/>
      <c r="AK47" s="94"/>
      <c r="AL47" s="94"/>
      <c r="AM47" s="94"/>
      <c r="AN47" s="94"/>
      <c r="AO47" s="94"/>
      <c r="AP47" s="94"/>
    </row>
    <row r="48" spans="2:42" x14ac:dyDescent="0.3">
      <c r="B48" s="39">
        <v>18</v>
      </c>
      <c r="C48" s="31"/>
      <c r="D48" s="32"/>
      <c r="E48" s="31"/>
      <c r="F48" s="32"/>
      <c r="G48" s="24">
        <v>9</v>
      </c>
      <c r="H48" s="32">
        <v>11</v>
      </c>
      <c r="J48" s="39">
        <v>18</v>
      </c>
      <c r="K48" s="31"/>
      <c r="L48" s="24"/>
      <c r="M48" s="79">
        <v>1</v>
      </c>
      <c r="N48" s="78">
        <v>7</v>
      </c>
      <c r="O48" s="78">
        <v>1</v>
      </c>
      <c r="P48" s="78">
        <v>5</v>
      </c>
      <c r="Q48" s="78">
        <v>0</v>
      </c>
      <c r="R48" s="78">
        <v>2</v>
      </c>
      <c r="S48" s="78">
        <v>30</v>
      </c>
      <c r="T48" s="80">
        <v>25</v>
      </c>
      <c r="X48" s="92"/>
      <c r="Y48" s="92"/>
      <c r="Z48" s="92"/>
      <c r="AA48" s="92"/>
      <c r="AB48" s="92"/>
      <c r="AC48" s="92"/>
      <c r="AD48" s="92"/>
      <c r="AE48" s="96"/>
      <c r="AF48" s="92"/>
      <c r="AG48" s="92"/>
      <c r="AH48" s="92"/>
      <c r="AI48" s="94"/>
      <c r="AJ48" s="94"/>
      <c r="AK48" s="94"/>
      <c r="AL48" s="94"/>
      <c r="AM48" s="94"/>
      <c r="AN48" s="94"/>
      <c r="AO48" s="94"/>
      <c r="AP48" s="94"/>
    </row>
    <row r="49" spans="2:42" x14ac:dyDescent="0.3">
      <c r="B49" s="39">
        <v>19</v>
      </c>
      <c r="C49" s="31"/>
      <c r="D49" s="32"/>
      <c r="E49" s="31"/>
      <c r="F49" s="32"/>
      <c r="G49" s="24">
        <v>10</v>
      </c>
      <c r="H49" s="32">
        <v>11</v>
      </c>
      <c r="J49" s="39">
        <v>19</v>
      </c>
      <c r="K49" s="31"/>
      <c r="L49" s="24"/>
      <c r="M49" s="79">
        <v>1</v>
      </c>
      <c r="N49" s="78">
        <v>8</v>
      </c>
      <c r="O49" s="78">
        <v>1</v>
      </c>
      <c r="P49" s="78">
        <v>5</v>
      </c>
      <c r="Q49" s="78">
        <v>0</v>
      </c>
      <c r="R49" s="78">
        <v>2</v>
      </c>
      <c r="S49" s="78">
        <v>30</v>
      </c>
      <c r="T49" s="80">
        <v>25</v>
      </c>
      <c r="X49" s="92"/>
      <c r="Y49" s="92"/>
      <c r="Z49" s="92"/>
      <c r="AA49" s="92"/>
      <c r="AB49" s="92"/>
      <c r="AC49" s="92"/>
      <c r="AD49" s="92"/>
      <c r="AE49" s="96"/>
      <c r="AF49" s="92"/>
      <c r="AG49" s="92"/>
      <c r="AH49" s="92"/>
      <c r="AI49" s="94"/>
      <c r="AJ49" s="94"/>
      <c r="AK49" s="94"/>
      <c r="AL49" s="94"/>
      <c r="AM49" s="94"/>
      <c r="AN49" s="94"/>
      <c r="AO49" s="94"/>
      <c r="AP49" s="94"/>
    </row>
    <row r="50" spans="2:42" ht="17.25" thickBot="1" x14ac:dyDescent="0.35">
      <c r="B50" s="41">
        <v>20</v>
      </c>
      <c r="C50" s="33"/>
      <c r="D50" s="34"/>
      <c r="E50" s="33"/>
      <c r="F50" s="34"/>
      <c r="G50" s="27">
        <v>10</v>
      </c>
      <c r="H50" s="34">
        <v>12</v>
      </c>
      <c r="J50" s="41">
        <v>20</v>
      </c>
      <c r="K50" s="33"/>
      <c r="L50" s="27"/>
      <c r="M50" s="81">
        <v>2</v>
      </c>
      <c r="N50" s="82">
        <v>8</v>
      </c>
      <c r="O50" s="82">
        <v>1</v>
      </c>
      <c r="P50" s="82">
        <v>5</v>
      </c>
      <c r="Q50" s="82">
        <v>0</v>
      </c>
      <c r="R50" s="82">
        <v>2</v>
      </c>
      <c r="S50" s="82">
        <v>30</v>
      </c>
      <c r="T50" s="83">
        <v>25</v>
      </c>
      <c r="X50" s="92"/>
      <c r="Y50" s="92"/>
      <c r="Z50" s="92"/>
      <c r="AA50" s="92"/>
      <c r="AB50" s="92"/>
      <c r="AC50" s="92"/>
      <c r="AD50" s="92"/>
      <c r="AE50" s="96"/>
      <c r="AF50" s="92"/>
      <c r="AG50" s="92"/>
      <c r="AH50" s="92"/>
      <c r="AI50" s="94"/>
      <c r="AJ50" s="94"/>
      <c r="AK50" s="94"/>
      <c r="AL50" s="94"/>
      <c r="AM50" s="94"/>
      <c r="AN50" s="94"/>
      <c r="AO50" s="94"/>
      <c r="AP50" s="94"/>
    </row>
    <row r="51" spans="2:42" x14ac:dyDescent="0.3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92"/>
      <c r="X51" s="24"/>
      <c r="Y51" s="24"/>
      <c r="Z51" s="24"/>
      <c r="AA51" s="24"/>
      <c r="AB51" s="24"/>
      <c r="AC51" s="24"/>
      <c r="AD51" s="24"/>
      <c r="AF51" s="24"/>
      <c r="AG51" s="24"/>
      <c r="AH51" s="24"/>
      <c r="AI51" s="78"/>
      <c r="AJ51" s="78"/>
      <c r="AK51" s="78"/>
      <c r="AL51" s="78"/>
      <c r="AM51" s="78"/>
      <c r="AN51" s="78"/>
      <c r="AO51" s="78"/>
      <c r="AP51" s="78"/>
    </row>
    <row r="52" spans="2:42" ht="17.25" thickBot="1" x14ac:dyDescent="0.35">
      <c r="B52" s="102" t="s">
        <v>112</v>
      </c>
      <c r="C52" s="24"/>
      <c r="D52" s="24"/>
      <c r="E52" s="24"/>
      <c r="F52" s="24"/>
      <c r="G52" s="24"/>
      <c r="H52" s="24"/>
      <c r="I52" s="24"/>
      <c r="J52" s="24"/>
      <c r="K52" s="24"/>
      <c r="L52" s="92"/>
      <c r="X52" s="24"/>
      <c r="Y52" s="24"/>
      <c r="Z52" s="24"/>
      <c r="AA52" s="24"/>
      <c r="AB52" s="24"/>
      <c r="AC52" s="24"/>
      <c r="AD52" s="24"/>
      <c r="AF52" s="24"/>
      <c r="AG52" s="24"/>
      <c r="AH52" s="24"/>
      <c r="AI52" s="78"/>
      <c r="AJ52" s="78"/>
      <c r="AK52" s="78"/>
      <c r="AL52" s="78"/>
      <c r="AM52" s="78"/>
      <c r="AN52" s="78"/>
      <c r="AO52" s="78"/>
      <c r="AP52" s="78"/>
    </row>
    <row r="53" spans="2:42" x14ac:dyDescent="0.3">
      <c r="B53" s="136" t="s">
        <v>74</v>
      </c>
      <c r="C53" s="75" t="s">
        <v>117</v>
      </c>
      <c r="D53" s="75" t="s">
        <v>75</v>
      </c>
      <c r="E53" s="134" t="s">
        <v>77</v>
      </c>
      <c r="F53" s="134" t="s">
        <v>78</v>
      </c>
      <c r="G53" s="134" t="s">
        <v>79</v>
      </c>
      <c r="H53" s="75" t="s">
        <v>80</v>
      </c>
      <c r="I53" s="134" t="s">
        <v>81</v>
      </c>
      <c r="J53" s="75" t="s">
        <v>82</v>
      </c>
      <c r="K53" s="75" t="s">
        <v>83</v>
      </c>
      <c r="L53" s="75" t="s">
        <v>85</v>
      </c>
      <c r="M53" s="118"/>
      <c r="N53" s="127"/>
      <c r="O53" s="127"/>
    </row>
    <row r="54" spans="2:42" ht="17.25" thickBot="1" x14ac:dyDescent="0.35">
      <c r="B54" s="137"/>
      <c r="C54" s="76" t="s">
        <v>116</v>
      </c>
      <c r="D54" s="76" t="s">
        <v>76</v>
      </c>
      <c r="E54" s="135"/>
      <c r="F54" s="135"/>
      <c r="G54" s="135"/>
      <c r="H54" s="76" t="s">
        <v>79</v>
      </c>
      <c r="I54" s="135"/>
      <c r="J54" s="76" t="s">
        <v>81</v>
      </c>
      <c r="K54" s="76" t="s">
        <v>84</v>
      </c>
      <c r="L54" s="76" t="s">
        <v>86</v>
      </c>
      <c r="N54" s="127" t="s">
        <v>125</v>
      </c>
      <c r="O54" s="127"/>
      <c r="P54" s="127"/>
    </row>
    <row r="55" spans="2:42" ht="17.25" thickBot="1" x14ac:dyDescent="0.35">
      <c r="B55" s="131" t="s">
        <v>87</v>
      </c>
      <c r="C55" s="130" t="s">
        <v>113</v>
      </c>
      <c r="D55" s="77">
        <v>1</v>
      </c>
      <c r="E55" s="77">
        <v>1</v>
      </c>
      <c r="F55" s="77">
        <v>0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117"/>
      <c r="N55" s="117">
        <v>160</v>
      </c>
      <c r="O55" s="117" t="s">
        <v>121</v>
      </c>
    </row>
    <row r="56" spans="2:42" ht="17.25" thickBot="1" x14ac:dyDescent="0.35">
      <c r="B56" s="131"/>
      <c r="C56" s="131"/>
      <c r="D56" s="77">
        <v>2</v>
      </c>
      <c r="E56" s="77">
        <v>2</v>
      </c>
      <c r="F56" s="77">
        <v>0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  <c r="L56" s="77">
        <v>0</v>
      </c>
      <c r="N56" s="117">
        <v>300</v>
      </c>
      <c r="O56" s="119" t="s">
        <v>122</v>
      </c>
    </row>
    <row r="57" spans="2:42" ht="17.25" thickBot="1" x14ac:dyDescent="0.35">
      <c r="B57" s="131"/>
      <c r="C57" s="131"/>
      <c r="D57" s="77">
        <v>3</v>
      </c>
      <c r="E57" s="77">
        <v>3</v>
      </c>
      <c r="F57" s="77">
        <v>0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  <c r="L57" s="77">
        <v>0</v>
      </c>
      <c r="N57" s="117">
        <v>480</v>
      </c>
      <c r="O57" s="120" t="s">
        <v>123</v>
      </c>
    </row>
    <row r="58" spans="2:42" ht="17.25" thickBot="1" x14ac:dyDescent="0.35">
      <c r="B58" s="131"/>
      <c r="C58" s="131"/>
      <c r="D58" s="77">
        <v>4</v>
      </c>
      <c r="E58" s="77">
        <v>4</v>
      </c>
      <c r="F58" s="77">
        <v>0</v>
      </c>
      <c r="G58" s="77">
        <v>0</v>
      </c>
      <c r="H58" s="77">
        <v>0</v>
      </c>
      <c r="I58" s="77">
        <v>0</v>
      </c>
      <c r="J58" s="77">
        <v>0</v>
      </c>
      <c r="K58" s="77">
        <v>0</v>
      </c>
      <c r="L58" s="77">
        <v>0</v>
      </c>
      <c r="N58" s="117">
        <v>840</v>
      </c>
      <c r="O58" s="117" t="s">
        <v>124</v>
      </c>
    </row>
    <row r="59" spans="2:42" ht="17.25" thickBot="1" x14ac:dyDescent="0.35">
      <c r="B59" s="131"/>
      <c r="C59" s="131"/>
      <c r="D59" s="77">
        <v>5</v>
      </c>
      <c r="E59" s="77">
        <v>4</v>
      </c>
      <c r="F59" s="77">
        <v>1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</row>
    <row r="60" spans="2:42" ht="17.25" thickBot="1" x14ac:dyDescent="0.35">
      <c r="B60" s="131"/>
      <c r="C60" s="131"/>
      <c r="D60" s="77">
        <v>6</v>
      </c>
      <c r="E60" s="77">
        <v>4</v>
      </c>
      <c r="F60" s="77">
        <v>2</v>
      </c>
      <c r="G60" s="77">
        <v>0</v>
      </c>
      <c r="H60" s="77">
        <v>0</v>
      </c>
      <c r="I60" s="77">
        <v>0</v>
      </c>
      <c r="J60" s="77">
        <v>0</v>
      </c>
      <c r="K60" s="77">
        <v>0</v>
      </c>
      <c r="L60" s="77">
        <v>0</v>
      </c>
    </row>
    <row r="61" spans="2:42" ht="17.25" thickBot="1" x14ac:dyDescent="0.35">
      <c r="B61" s="131"/>
      <c r="C61" s="131"/>
      <c r="D61" s="77">
        <v>7</v>
      </c>
      <c r="E61" s="77">
        <v>4</v>
      </c>
      <c r="F61" s="77">
        <v>3</v>
      </c>
      <c r="G61" s="77">
        <v>0</v>
      </c>
      <c r="H61" s="77">
        <v>0</v>
      </c>
      <c r="I61" s="77">
        <v>0</v>
      </c>
      <c r="J61" s="77">
        <v>0</v>
      </c>
      <c r="K61" s="77">
        <v>0</v>
      </c>
      <c r="L61" s="77">
        <v>0</v>
      </c>
    </row>
    <row r="62" spans="2:42" ht="17.25" thickBot="1" x14ac:dyDescent="0.35">
      <c r="B62" s="131"/>
      <c r="C62" s="131"/>
      <c r="D62" s="77">
        <v>8</v>
      </c>
      <c r="E62" s="77">
        <v>5</v>
      </c>
      <c r="F62" s="77">
        <v>3</v>
      </c>
      <c r="G62" s="77">
        <v>0</v>
      </c>
      <c r="H62" s="77">
        <v>0</v>
      </c>
      <c r="I62" s="77">
        <v>0</v>
      </c>
      <c r="J62" s="77">
        <v>0</v>
      </c>
      <c r="K62" s="77">
        <v>0</v>
      </c>
      <c r="L62" s="77">
        <v>0</v>
      </c>
    </row>
    <row r="63" spans="2:42" ht="17.25" thickBot="1" x14ac:dyDescent="0.35">
      <c r="B63" s="131"/>
      <c r="C63" s="131"/>
      <c r="D63" s="77">
        <v>9</v>
      </c>
      <c r="E63" s="77">
        <v>5</v>
      </c>
      <c r="F63" s="77">
        <v>4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  <c r="L63" s="77">
        <v>0</v>
      </c>
    </row>
    <row r="64" spans="2:42" ht="17.25" thickBot="1" x14ac:dyDescent="0.35">
      <c r="B64" s="131"/>
      <c r="C64" s="131"/>
      <c r="D64" s="77">
        <v>10</v>
      </c>
      <c r="E64" s="77">
        <v>5</v>
      </c>
      <c r="F64" s="77">
        <v>5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77">
        <v>0</v>
      </c>
    </row>
    <row r="65" spans="2:12" ht="17.25" thickBot="1" x14ac:dyDescent="0.35">
      <c r="B65" s="131"/>
      <c r="C65" s="131"/>
      <c r="D65" s="77">
        <v>11</v>
      </c>
      <c r="E65" s="77">
        <v>5</v>
      </c>
      <c r="F65" s="77">
        <v>6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  <c r="L65" s="77">
        <v>0</v>
      </c>
    </row>
    <row r="66" spans="2:12" ht="17.25" thickBot="1" x14ac:dyDescent="0.35">
      <c r="B66" s="131"/>
      <c r="C66" s="131"/>
      <c r="D66" s="77">
        <v>12</v>
      </c>
      <c r="E66" s="77">
        <v>6</v>
      </c>
      <c r="F66" s="77">
        <v>6</v>
      </c>
      <c r="G66" s="77">
        <v>0</v>
      </c>
      <c r="H66" s="77">
        <v>0</v>
      </c>
      <c r="I66" s="77">
        <v>0</v>
      </c>
      <c r="J66" s="77">
        <v>0</v>
      </c>
      <c r="K66" s="77">
        <v>0</v>
      </c>
      <c r="L66" s="77">
        <v>0</v>
      </c>
    </row>
    <row r="67" spans="2:12" ht="17.25" thickBot="1" x14ac:dyDescent="0.35">
      <c r="B67" s="131"/>
      <c r="C67" s="131"/>
      <c r="D67" s="77">
        <v>13</v>
      </c>
      <c r="E67" s="77">
        <v>6</v>
      </c>
      <c r="F67" s="77">
        <v>7</v>
      </c>
      <c r="G67" s="77">
        <v>0</v>
      </c>
      <c r="H67" s="77">
        <v>0</v>
      </c>
      <c r="I67" s="77">
        <v>0</v>
      </c>
      <c r="J67" s="77">
        <v>0</v>
      </c>
      <c r="K67" s="77">
        <v>0</v>
      </c>
      <c r="L67" s="77">
        <v>0</v>
      </c>
    </row>
    <row r="68" spans="2:12" ht="17.25" thickBot="1" x14ac:dyDescent="0.35">
      <c r="B68" s="131"/>
      <c r="C68" s="131"/>
      <c r="D68" s="77">
        <v>14</v>
      </c>
      <c r="E68" s="77">
        <v>6</v>
      </c>
      <c r="F68" s="77">
        <v>8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  <c r="L68" s="77">
        <v>0</v>
      </c>
    </row>
    <row r="69" spans="2:12" ht="17.25" thickBot="1" x14ac:dyDescent="0.35">
      <c r="B69" s="131"/>
      <c r="C69" s="131"/>
      <c r="D69" s="77">
        <v>15</v>
      </c>
      <c r="E69" s="77">
        <v>6</v>
      </c>
      <c r="F69" s="77">
        <v>9</v>
      </c>
      <c r="G69" s="77">
        <v>0</v>
      </c>
      <c r="H69" s="77">
        <v>0</v>
      </c>
      <c r="I69" s="77">
        <v>0</v>
      </c>
      <c r="J69" s="77">
        <v>0</v>
      </c>
      <c r="K69" s="77">
        <v>0</v>
      </c>
      <c r="L69" s="77">
        <v>0</v>
      </c>
    </row>
    <row r="70" spans="2:12" ht="17.25" thickBot="1" x14ac:dyDescent="0.35">
      <c r="B70" s="131"/>
      <c r="C70" s="131"/>
      <c r="D70" s="77">
        <v>16</v>
      </c>
      <c r="E70" s="77">
        <v>7</v>
      </c>
      <c r="F70" s="77">
        <v>9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</row>
    <row r="71" spans="2:12" ht="17.25" thickBot="1" x14ac:dyDescent="0.35">
      <c r="B71" s="131"/>
      <c r="C71" s="131"/>
      <c r="D71" s="77">
        <v>17</v>
      </c>
      <c r="E71" s="77">
        <v>7</v>
      </c>
      <c r="F71" s="77">
        <v>10</v>
      </c>
      <c r="G71" s="77">
        <v>0</v>
      </c>
      <c r="H71" s="77">
        <v>0</v>
      </c>
      <c r="I71" s="77">
        <v>0</v>
      </c>
      <c r="J71" s="77">
        <v>0</v>
      </c>
      <c r="K71" s="77">
        <v>0</v>
      </c>
      <c r="L71" s="77">
        <v>0</v>
      </c>
    </row>
    <row r="72" spans="2:12" ht="17.25" thickBot="1" x14ac:dyDescent="0.35">
      <c r="B72" s="131"/>
      <c r="C72" s="131"/>
      <c r="D72" s="77">
        <v>18</v>
      </c>
      <c r="E72" s="77">
        <v>7</v>
      </c>
      <c r="F72" s="77">
        <v>11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</row>
    <row r="73" spans="2:12" ht="17.25" thickBot="1" x14ac:dyDescent="0.35">
      <c r="B73" s="131"/>
      <c r="C73" s="131"/>
      <c r="D73" s="77">
        <v>19</v>
      </c>
      <c r="E73" s="77">
        <v>7</v>
      </c>
      <c r="F73" s="77">
        <v>12</v>
      </c>
      <c r="G73" s="77">
        <v>0</v>
      </c>
      <c r="H73" s="77">
        <v>0</v>
      </c>
      <c r="I73" s="77">
        <v>0</v>
      </c>
      <c r="J73" s="77">
        <v>0</v>
      </c>
      <c r="K73" s="77">
        <v>0</v>
      </c>
      <c r="L73" s="77">
        <v>0</v>
      </c>
    </row>
    <row r="74" spans="2:12" ht="17.25" thickBot="1" x14ac:dyDescent="0.35">
      <c r="B74" s="132"/>
      <c r="C74" s="132"/>
      <c r="D74" s="77">
        <v>20</v>
      </c>
      <c r="E74" s="77">
        <v>8</v>
      </c>
      <c r="F74" s="77">
        <v>12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</row>
    <row r="75" spans="2:12" ht="17.25" thickBot="1" x14ac:dyDescent="0.35">
      <c r="B75" s="133" t="s">
        <v>88</v>
      </c>
      <c r="C75" s="130" t="s">
        <v>114</v>
      </c>
      <c r="D75" s="77">
        <v>1</v>
      </c>
      <c r="E75" s="77">
        <v>0</v>
      </c>
      <c r="F75" s="77">
        <v>4</v>
      </c>
      <c r="G75" s="77">
        <v>0</v>
      </c>
      <c r="H75" s="77">
        <v>0</v>
      </c>
      <c r="I75" s="77">
        <v>0</v>
      </c>
      <c r="J75" s="77">
        <v>0</v>
      </c>
      <c r="K75" s="77">
        <v>0</v>
      </c>
      <c r="L75" s="77">
        <v>0</v>
      </c>
    </row>
    <row r="76" spans="2:12" ht="17.25" thickBot="1" x14ac:dyDescent="0.35">
      <c r="B76" s="131"/>
      <c r="C76" s="131"/>
      <c r="D76" s="77">
        <v>2</v>
      </c>
      <c r="E76" s="77">
        <v>0</v>
      </c>
      <c r="F76" s="77">
        <v>4</v>
      </c>
      <c r="G76" s="77">
        <v>0</v>
      </c>
      <c r="H76" s="77">
        <v>0</v>
      </c>
      <c r="I76" s="77">
        <v>0</v>
      </c>
      <c r="J76" s="77">
        <v>0</v>
      </c>
      <c r="K76" s="77">
        <v>10</v>
      </c>
      <c r="L76" s="77">
        <v>0</v>
      </c>
    </row>
    <row r="77" spans="2:12" ht="17.25" thickBot="1" x14ac:dyDescent="0.35">
      <c r="B77" s="131"/>
      <c r="C77" s="131"/>
      <c r="D77" s="77">
        <v>3</v>
      </c>
      <c r="E77" s="77">
        <v>0</v>
      </c>
      <c r="F77" s="77">
        <v>4</v>
      </c>
      <c r="G77" s="77">
        <v>0</v>
      </c>
      <c r="H77" s="77">
        <v>0</v>
      </c>
      <c r="I77" s="77">
        <v>0</v>
      </c>
      <c r="J77" s="77">
        <v>0</v>
      </c>
      <c r="K77" s="77">
        <v>10</v>
      </c>
      <c r="L77" s="77">
        <v>10</v>
      </c>
    </row>
    <row r="78" spans="2:12" ht="17.25" thickBot="1" x14ac:dyDescent="0.35">
      <c r="B78" s="131"/>
      <c r="C78" s="131"/>
      <c r="D78" s="77">
        <v>4</v>
      </c>
      <c r="E78" s="77">
        <v>0</v>
      </c>
      <c r="F78" s="77">
        <v>4</v>
      </c>
      <c r="G78" s="77">
        <v>1</v>
      </c>
      <c r="H78" s="77">
        <v>2</v>
      </c>
      <c r="I78" s="77">
        <v>0</v>
      </c>
      <c r="J78" s="77">
        <v>0</v>
      </c>
      <c r="K78" s="77">
        <v>10</v>
      </c>
      <c r="L78" s="77">
        <v>10</v>
      </c>
    </row>
    <row r="79" spans="2:12" ht="17.25" thickBot="1" x14ac:dyDescent="0.35">
      <c r="B79" s="131"/>
      <c r="C79" s="131"/>
      <c r="D79" s="77">
        <v>5</v>
      </c>
      <c r="E79" s="77">
        <v>0</v>
      </c>
      <c r="F79" s="77">
        <v>4</v>
      </c>
      <c r="G79" s="77">
        <v>1</v>
      </c>
      <c r="H79" s="77">
        <v>2</v>
      </c>
      <c r="I79" s="77">
        <v>0</v>
      </c>
      <c r="J79" s="77">
        <v>1</v>
      </c>
      <c r="K79" s="77">
        <v>10</v>
      </c>
      <c r="L79" s="77">
        <v>10</v>
      </c>
    </row>
    <row r="80" spans="2:12" ht="17.25" thickBot="1" x14ac:dyDescent="0.35">
      <c r="B80" s="131"/>
      <c r="C80" s="131"/>
      <c r="D80" s="77">
        <v>6</v>
      </c>
      <c r="E80" s="77">
        <v>0</v>
      </c>
      <c r="F80" s="77">
        <v>4</v>
      </c>
      <c r="G80" s="77">
        <v>1</v>
      </c>
      <c r="H80" s="77">
        <v>2</v>
      </c>
      <c r="I80" s="77">
        <v>0</v>
      </c>
      <c r="J80" s="77">
        <v>1</v>
      </c>
      <c r="K80" s="77">
        <v>20</v>
      </c>
      <c r="L80" s="77">
        <v>10</v>
      </c>
    </row>
    <row r="81" spans="2:15" ht="17.25" thickBot="1" x14ac:dyDescent="0.35">
      <c r="B81" s="131"/>
      <c r="C81" s="131"/>
      <c r="D81" s="77">
        <v>7</v>
      </c>
      <c r="E81" s="77">
        <v>0</v>
      </c>
      <c r="F81" s="77">
        <v>5</v>
      </c>
      <c r="G81" s="77">
        <v>1</v>
      </c>
      <c r="H81" s="77">
        <v>2</v>
      </c>
      <c r="I81" s="77">
        <v>0</v>
      </c>
      <c r="J81" s="77">
        <v>1</v>
      </c>
      <c r="K81" s="77">
        <v>20</v>
      </c>
      <c r="L81" s="77">
        <v>10</v>
      </c>
    </row>
    <row r="82" spans="2:15" ht="17.25" thickBot="1" x14ac:dyDescent="0.35">
      <c r="B82" s="131"/>
      <c r="C82" s="131"/>
      <c r="D82" s="77">
        <v>8</v>
      </c>
      <c r="E82" s="77">
        <v>0</v>
      </c>
      <c r="F82" s="77">
        <v>5</v>
      </c>
      <c r="G82" s="77">
        <v>1</v>
      </c>
      <c r="H82" s="77">
        <v>3</v>
      </c>
      <c r="I82" s="77">
        <v>0</v>
      </c>
      <c r="J82" s="77">
        <v>1</v>
      </c>
      <c r="K82" s="77">
        <v>20</v>
      </c>
      <c r="L82" s="77">
        <v>10</v>
      </c>
    </row>
    <row r="83" spans="2:15" ht="17.25" thickBot="1" x14ac:dyDescent="0.35">
      <c r="B83" s="131"/>
      <c r="C83" s="131"/>
      <c r="D83" s="77">
        <v>9</v>
      </c>
      <c r="E83" s="77">
        <v>0</v>
      </c>
      <c r="F83" s="77">
        <v>5</v>
      </c>
      <c r="G83" s="77">
        <v>1</v>
      </c>
      <c r="H83" s="77">
        <v>3</v>
      </c>
      <c r="I83" s="77">
        <v>0</v>
      </c>
      <c r="J83" s="77">
        <v>1</v>
      </c>
      <c r="K83" s="77">
        <v>20</v>
      </c>
      <c r="L83" s="77">
        <v>15</v>
      </c>
    </row>
    <row r="84" spans="2:15" ht="17.25" thickBot="1" x14ac:dyDescent="0.35">
      <c r="B84" s="131"/>
      <c r="C84" s="131"/>
      <c r="D84" s="77">
        <v>10</v>
      </c>
      <c r="E84" s="77">
        <v>1</v>
      </c>
      <c r="F84" s="77">
        <v>5</v>
      </c>
      <c r="G84" s="77">
        <v>1</v>
      </c>
      <c r="H84" s="77">
        <v>3</v>
      </c>
      <c r="I84" s="77">
        <v>0</v>
      </c>
      <c r="J84" s="77">
        <v>1</v>
      </c>
      <c r="K84" s="77">
        <v>20</v>
      </c>
      <c r="L84" s="77">
        <v>15</v>
      </c>
    </row>
    <row r="85" spans="2:15" ht="17.25" thickBot="1" x14ac:dyDescent="0.35">
      <c r="B85" s="131"/>
      <c r="C85" s="131"/>
      <c r="D85" s="77">
        <v>11</v>
      </c>
      <c r="E85" s="77">
        <v>1</v>
      </c>
      <c r="F85" s="77">
        <v>6</v>
      </c>
      <c r="G85" s="77">
        <v>1</v>
      </c>
      <c r="H85" s="77">
        <v>3</v>
      </c>
      <c r="I85" s="77">
        <v>0</v>
      </c>
      <c r="J85" s="77">
        <v>1</v>
      </c>
      <c r="K85" s="77">
        <v>20</v>
      </c>
      <c r="L85" s="77">
        <v>15</v>
      </c>
    </row>
    <row r="86" spans="2:15" ht="17.25" thickBot="1" x14ac:dyDescent="0.35">
      <c r="B86" s="131"/>
      <c r="C86" s="131"/>
      <c r="D86" s="77">
        <v>12</v>
      </c>
      <c r="E86" s="77">
        <v>1</v>
      </c>
      <c r="F86" s="77">
        <v>6</v>
      </c>
      <c r="G86" s="77">
        <v>1</v>
      </c>
      <c r="H86" s="77">
        <v>3</v>
      </c>
      <c r="I86" s="77">
        <v>0</v>
      </c>
      <c r="J86" s="77">
        <v>1</v>
      </c>
      <c r="K86" s="77">
        <v>30</v>
      </c>
      <c r="L86" s="77">
        <v>15</v>
      </c>
    </row>
    <row r="87" spans="2:15" ht="17.25" thickBot="1" x14ac:dyDescent="0.35">
      <c r="B87" s="131"/>
      <c r="C87" s="131"/>
      <c r="D87" s="77">
        <v>13</v>
      </c>
      <c r="E87" s="77">
        <v>1</v>
      </c>
      <c r="F87" s="77">
        <v>6</v>
      </c>
      <c r="G87" s="77">
        <v>1</v>
      </c>
      <c r="H87" s="77">
        <v>3</v>
      </c>
      <c r="I87" s="77">
        <v>0</v>
      </c>
      <c r="J87" s="77">
        <v>1</v>
      </c>
      <c r="K87" s="77">
        <v>30</v>
      </c>
      <c r="L87" s="77">
        <v>20</v>
      </c>
    </row>
    <row r="88" spans="2:15" ht="17.25" thickBot="1" x14ac:dyDescent="0.35">
      <c r="B88" s="131"/>
      <c r="C88" s="131"/>
      <c r="D88" s="77">
        <v>14</v>
      </c>
      <c r="E88" s="77">
        <v>1</v>
      </c>
      <c r="F88" s="77">
        <v>6</v>
      </c>
      <c r="G88" s="77">
        <v>1</v>
      </c>
      <c r="H88" s="77">
        <v>4</v>
      </c>
      <c r="I88" s="77">
        <v>0</v>
      </c>
      <c r="J88" s="77">
        <v>1</v>
      </c>
      <c r="K88" s="77">
        <v>30</v>
      </c>
      <c r="L88" s="77">
        <v>20</v>
      </c>
    </row>
    <row r="89" spans="2:15" ht="17.25" thickBot="1" x14ac:dyDescent="0.35">
      <c r="B89" s="131"/>
      <c r="C89" s="131"/>
      <c r="D89" s="77">
        <v>15</v>
      </c>
      <c r="E89" s="77">
        <v>1</v>
      </c>
      <c r="F89" s="77">
        <v>7</v>
      </c>
      <c r="G89" s="77">
        <v>1</v>
      </c>
      <c r="H89" s="77">
        <v>4</v>
      </c>
      <c r="I89" s="77">
        <v>0</v>
      </c>
      <c r="J89" s="77">
        <v>1</v>
      </c>
      <c r="K89" s="77">
        <v>30</v>
      </c>
      <c r="L89" s="77">
        <v>20</v>
      </c>
    </row>
    <row r="90" spans="2:15" ht="17.25" thickBot="1" x14ac:dyDescent="0.35">
      <c r="B90" s="131"/>
      <c r="C90" s="131"/>
      <c r="D90" s="77">
        <v>16</v>
      </c>
      <c r="E90" s="77">
        <v>1</v>
      </c>
      <c r="F90" s="77">
        <v>7</v>
      </c>
      <c r="G90" s="77">
        <v>1</v>
      </c>
      <c r="H90" s="77">
        <v>4</v>
      </c>
      <c r="I90" s="77">
        <v>0</v>
      </c>
      <c r="J90" s="77">
        <v>2</v>
      </c>
      <c r="K90" s="77">
        <v>30</v>
      </c>
      <c r="L90" s="77">
        <v>20</v>
      </c>
    </row>
    <row r="91" spans="2:15" ht="17.25" thickBot="1" x14ac:dyDescent="0.35">
      <c r="B91" s="131"/>
      <c r="C91" s="131"/>
      <c r="D91" s="77">
        <v>17</v>
      </c>
      <c r="E91" s="77">
        <v>1</v>
      </c>
      <c r="F91" s="77">
        <v>7</v>
      </c>
      <c r="G91" s="77">
        <v>1</v>
      </c>
      <c r="H91" s="77">
        <v>4</v>
      </c>
      <c r="I91" s="77">
        <v>0</v>
      </c>
      <c r="J91" s="77">
        <v>2</v>
      </c>
      <c r="K91" s="77">
        <v>30</v>
      </c>
      <c r="L91" s="77">
        <v>25</v>
      </c>
    </row>
    <row r="92" spans="2:15" ht="17.25" thickBot="1" x14ac:dyDescent="0.35">
      <c r="B92" s="131"/>
      <c r="C92" s="131"/>
      <c r="D92" s="77">
        <v>18</v>
      </c>
      <c r="E92" s="77">
        <v>1</v>
      </c>
      <c r="F92" s="77">
        <v>7</v>
      </c>
      <c r="G92" s="77">
        <v>1</v>
      </c>
      <c r="H92" s="77">
        <v>5</v>
      </c>
      <c r="I92" s="77">
        <v>0</v>
      </c>
      <c r="J92" s="77">
        <v>2</v>
      </c>
      <c r="K92" s="77">
        <v>30</v>
      </c>
      <c r="L92" s="77">
        <v>25</v>
      </c>
    </row>
    <row r="93" spans="2:15" ht="17.25" thickBot="1" x14ac:dyDescent="0.35">
      <c r="B93" s="131"/>
      <c r="C93" s="131"/>
      <c r="D93" s="77">
        <v>19</v>
      </c>
      <c r="E93" s="77">
        <v>1</v>
      </c>
      <c r="F93" s="77">
        <v>8</v>
      </c>
      <c r="G93" s="77">
        <v>1</v>
      </c>
      <c r="H93" s="77">
        <v>5</v>
      </c>
      <c r="I93" s="77">
        <v>0</v>
      </c>
      <c r="J93" s="77">
        <v>2</v>
      </c>
      <c r="K93" s="77">
        <v>30</v>
      </c>
      <c r="L93" s="77">
        <v>25</v>
      </c>
      <c r="N93" s="127" t="s">
        <v>118</v>
      </c>
      <c r="O93" s="127"/>
    </row>
    <row r="94" spans="2:15" ht="17.25" thickBot="1" x14ac:dyDescent="0.35">
      <c r="B94" s="132"/>
      <c r="C94" s="132"/>
      <c r="D94" s="77">
        <v>20</v>
      </c>
      <c r="E94" s="77">
        <v>2</v>
      </c>
      <c r="F94" s="77">
        <v>8</v>
      </c>
      <c r="G94" s="77">
        <v>1</v>
      </c>
      <c r="H94" s="77">
        <v>5</v>
      </c>
      <c r="I94" s="77">
        <v>0</v>
      </c>
      <c r="J94" s="77">
        <v>2</v>
      </c>
      <c r="K94" s="77">
        <v>30</v>
      </c>
      <c r="L94" s="77">
        <v>25</v>
      </c>
      <c r="N94" s="20" t="s">
        <v>119</v>
      </c>
      <c r="O94" s="20" t="s">
        <v>120</v>
      </c>
    </row>
    <row r="95" spans="2:15" ht="17.25" thickBot="1" x14ac:dyDescent="0.35">
      <c r="B95" s="133" t="s">
        <v>89</v>
      </c>
      <c r="C95" s="133" t="s">
        <v>115</v>
      </c>
      <c r="D95" s="77">
        <v>1</v>
      </c>
      <c r="E95" s="77">
        <v>0</v>
      </c>
      <c r="F95" s="77">
        <v>0</v>
      </c>
      <c r="G95" s="77">
        <v>0</v>
      </c>
      <c r="H95" s="77">
        <v>0</v>
      </c>
      <c r="I95" s="77">
        <v>0</v>
      </c>
      <c r="J95" s="77">
        <v>0</v>
      </c>
      <c r="K95" s="77">
        <v>10</v>
      </c>
      <c r="L95" s="77">
        <v>0</v>
      </c>
      <c r="N95" s="117">
        <v>96</v>
      </c>
      <c r="O95" s="117">
        <v>111</v>
      </c>
    </row>
    <row r="96" spans="2:15" ht="17.25" thickBot="1" x14ac:dyDescent="0.35">
      <c r="B96" s="131"/>
      <c r="C96" s="131"/>
      <c r="D96" s="77">
        <v>2</v>
      </c>
      <c r="E96" s="77">
        <v>0</v>
      </c>
      <c r="F96" s="77">
        <v>0</v>
      </c>
      <c r="G96" s="77">
        <v>1</v>
      </c>
      <c r="H96" s="77">
        <v>2</v>
      </c>
      <c r="I96" s="77">
        <v>0</v>
      </c>
      <c r="J96" s="77">
        <v>0</v>
      </c>
      <c r="K96" s="77">
        <v>20</v>
      </c>
      <c r="L96" s="77">
        <v>0</v>
      </c>
      <c r="N96" s="117">
        <v>160</v>
      </c>
      <c r="O96" s="20"/>
    </row>
    <row r="97" spans="2:15" ht="17.25" thickBot="1" x14ac:dyDescent="0.35">
      <c r="B97" s="131"/>
      <c r="C97" s="131"/>
      <c r="D97" s="77">
        <v>3</v>
      </c>
      <c r="E97" s="77">
        <v>0</v>
      </c>
      <c r="F97" s="77">
        <v>0</v>
      </c>
      <c r="G97" s="77">
        <v>2</v>
      </c>
      <c r="H97" s="77">
        <v>3</v>
      </c>
      <c r="I97" s="77">
        <v>1</v>
      </c>
      <c r="J97" s="77">
        <v>0</v>
      </c>
      <c r="K97" s="77">
        <v>30</v>
      </c>
      <c r="L97" s="77">
        <v>0</v>
      </c>
      <c r="N97" s="117">
        <v>256</v>
      </c>
      <c r="O97" s="20"/>
    </row>
    <row r="98" spans="2:15" ht="17.25" thickBot="1" x14ac:dyDescent="0.35">
      <c r="B98" s="131"/>
      <c r="C98" s="131"/>
      <c r="D98" s="77">
        <v>4</v>
      </c>
      <c r="E98" s="77">
        <v>0</v>
      </c>
      <c r="F98" s="77">
        <v>0</v>
      </c>
      <c r="G98" s="77">
        <v>3</v>
      </c>
      <c r="H98" s="77">
        <v>4</v>
      </c>
      <c r="I98" s="77">
        <v>1</v>
      </c>
      <c r="J98" s="77">
        <v>0</v>
      </c>
      <c r="K98" s="77">
        <v>50</v>
      </c>
      <c r="L98" s="77">
        <v>0</v>
      </c>
      <c r="N98" s="117">
        <v>448</v>
      </c>
      <c r="O98" s="117">
        <v>512</v>
      </c>
    </row>
    <row r="99" spans="2:15" ht="17.25" thickBot="1" x14ac:dyDescent="0.35">
      <c r="B99" s="131"/>
      <c r="C99" s="131"/>
      <c r="D99" s="77">
        <v>5</v>
      </c>
      <c r="E99" s="77">
        <v>0</v>
      </c>
      <c r="F99" s="77">
        <v>0</v>
      </c>
      <c r="G99" s="77">
        <v>3</v>
      </c>
      <c r="H99" s="77">
        <v>4</v>
      </c>
      <c r="I99" s="77">
        <v>1</v>
      </c>
      <c r="J99" s="77">
        <v>0</v>
      </c>
      <c r="K99" s="77">
        <v>50</v>
      </c>
      <c r="L99" s="77">
        <v>5</v>
      </c>
    </row>
    <row r="100" spans="2:15" ht="17.25" thickBot="1" x14ac:dyDescent="0.35">
      <c r="B100" s="131"/>
      <c r="C100" s="131"/>
      <c r="D100" s="77">
        <v>6</v>
      </c>
      <c r="E100" s="77">
        <v>0</v>
      </c>
      <c r="F100" s="77">
        <v>0</v>
      </c>
      <c r="G100" s="77">
        <v>3</v>
      </c>
      <c r="H100" s="77">
        <v>4</v>
      </c>
      <c r="I100" s="77">
        <v>1</v>
      </c>
      <c r="J100" s="77">
        <v>0</v>
      </c>
      <c r="K100" s="77">
        <v>50</v>
      </c>
      <c r="L100" s="77">
        <v>10</v>
      </c>
    </row>
    <row r="101" spans="2:15" ht="17.25" thickBot="1" x14ac:dyDescent="0.35">
      <c r="B101" s="131"/>
      <c r="C101" s="131"/>
      <c r="D101" s="77">
        <v>7</v>
      </c>
      <c r="E101" s="77">
        <v>0</v>
      </c>
      <c r="F101" s="77">
        <v>0</v>
      </c>
      <c r="G101" s="77">
        <v>3</v>
      </c>
      <c r="H101" s="77">
        <v>5</v>
      </c>
      <c r="I101" s="77">
        <v>1</v>
      </c>
      <c r="J101" s="77">
        <v>0</v>
      </c>
      <c r="K101" s="77">
        <v>50</v>
      </c>
      <c r="L101" s="77">
        <v>10</v>
      </c>
    </row>
    <row r="102" spans="2:15" ht="17.25" thickBot="1" x14ac:dyDescent="0.35">
      <c r="B102" s="131"/>
      <c r="C102" s="131"/>
      <c r="D102" s="77">
        <v>8</v>
      </c>
      <c r="E102" s="77">
        <v>0</v>
      </c>
      <c r="F102" s="77">
        <v>0</v>
      </c>
      <c r="G102" s="77">
        <v>3</v>
      </c>
      <c r="H102" s="77">
        <v>5</v>
      </c>
      <c r="I102" s="77">
        <v>1</v>
      </c>
      <c r="J102" s="77">
        <v>1</v>
      </c>
      <c r="K102" s="77">
        <v>50</v>
      </c>
      <c r="L102" s="77">
        <v>10</v>
      </c>
    </row>
    <row r="103" spans="2:15" ht="17.25" thickBot="1" x14ac:dyDescent="0.35">
      <c r="B103" s="131"/>
      <c r="C103" s="131"/>
      <c r="D103" s="77">
        <v>9</v>
      </c>
      <c r="E103" s="77">
        <v>0</v>
      </c>
      <c r="F103" s="77">
        <v>0</v>
      </c>
      <c r="G103" s="77">
        <v>3</v>
      </c>
      <c r="H103" s="77">
        <v>5</v>
      </c>
      <c r="I103" s="77">
        <v>1</v>
      </c>
      <c r="J103" s="77">
        <v>1</v>
      </c>
      <c r="K103" s="77">
        <v>60</v>
      </c>
      <c r="L103" s="77">
        <v>10</v>
      </c>
    </row>
    <row r="104" spans="2:15" ht="17.25" thickBot="1" x14ac:dyDescent="0.35">
      <c r="B104" s="131"/>
      <c r="C104" s="131"/>
      <c r="D104" s="77">
        <v>10</v>
      </c>
      <c r="E104" s="77">
        <v>0</v>
      </c>
      <c r="F104" s="77">
        <v>0</v>
      </c>
      <c r="G104" s="77">
        <v>3</v>
      </c>
      <c r="H104" s="77">
        <v>5</v>
      </c>
      <c r="I104" s="77">
        <v>1</v>
      </c>
      <c r="J104" s="77">
        <v>1</v>
      </c>
      <c r="K104" s="77">
        <v>60</v>
      </c>
      <c r="L104" s="77">
        <v>15</v>
      </c>
    </row>
    <row r="105" spans="2:15" ht="17.25" thickBot="1" x14ac:dyDescent="0.35">
      <c r="B105" s="131"/>
      <c r="C105" s="131"/>
      <c r="D105" s="77">
        <v>11</v>
      </c>
      <c r="E105" s="77">
        <v>0</v>
      </c>
      <c r="F105" s="77">
        <v>0</v>
      </c>
      <c r="G105" s="77">
        <v>3</v>
      </c>
      <c r="H105" s="77">
        <v>5</v>
      </c>
      <c r="I105" s="77">
        <v>1</v>
      </c>
      <c r="J105" s="77">
        <v>1</v>
      </c>
      <c r="K105" s="77">
        <v>60</v>
      </c>
      <c r="L105" s="77">
        <v>20</v>
      </c>
    </row>
    <row r="106" spans="2:15" ht="17.25" thickBot="1" x14ac:dyDescent="0.35">
      <c r="B106" s="131"/>
      <c r="C106" s="131"/>
      <c r="D106" s="77">
        <v>12</v>
      </c>
      <c r="E106" s="77">
        <v>0</v>
      </c>
      <c r="F106" s="77">
        <v>0</v>
      </c>
      <c r="G106" s="77">
        <v>3</v>
      </c>
      <c r="H106" s="77">
        <v>6</v>
      </c>
      <c r="I106" s="77">
        <v>1</v>
      </c>
      <c r="J106" s="77">
        <v>1</v>
      </c>
      <c r="K106" s="77">
        <v>60</v>
      </c>
      <c r="L106" s="77">
        <v>20</v>
      </c>
    </row>
    <row r="107" spans="2:15" ht="17.25" thickBot="1" x14ac:dyDescent="0.35">
      <c r="B107" s="131"/>
      <c r="C107" s="131"/>
      <c r="D107" s="77">
        <v>13</v>
      </c>
      <c r="E107" s="77">
        <v>0</v>
      </c>
      <c r="F107" s="77">
        <v>0</v>
      </c>
      <c r="G107" s="77">
        <v>3</v>
      </c>
      <c r="H107" s="77">
        <v>6</v>
      </c>
      <c r="I107" s="77">
        <v>1</v>
      </c>
      <c r="J107" s="77">
        <v>1</v>
      </c>
      <c r="K107" s="77">
        <v>70</v>
      </c>
      <c r="L107" s="77">
        <v>20</v>
      </c>
    </row>
    <row r="108" spans="2:15" ht="17.25" thickBot="1" x14ac:dyDescent="0.35">
      <c r="B108" s="131"/>
      <c r="C108" s="131"/>
      <c r="D108" s="77">
        <v>14</v>
      </c>
      <c r="E108" s="77">
        <v>0</v>
      </c>
      <c r="F108" s="77">
        <v>0</v>
      </c>
      <c r="G108" s="77">
        <v>3</v>
      </c>
      <c r="H108" s="77">
        <v>6</v>
      </c>
      <c r="I108" s="77">
        <v>1</v>
      </c>
      <c r="J108" s="77">
        <v>1</v>
      </c>
      <c r="K108" s="77">
        <v>70</v>
      </c>
      <c r="L108" s="77">
        <v>25</v>
      </c>
    </row>
    <row r="109" spans="2:15" ht="17.25" thickBot="1" x14ac:dyDescent="0.35">
      <c r="B109" s="131"/>
      <c r="C109" s="131"/>
      <c r="D109" s="77">
        <v>15</v>
      </c>
      <c r="E109" s="77">
        <v>0</v>
      </c>
      <c r="F109" s="77">
        <v>0</v>
      </c>
      <c r="G109" s="77">
        <v>3</v>
      </c>
      <c r="H109" s="77">
        <v>6</v>
      </c>
      <c r="I109" s="77">
        <v>1</v>
      </c>
      <c r="J109" s="77">
        <v>1</v>
      </c>
      <c r="K109" s="77">
        <v>70</v>
      </c>
      <c r="L109" s="77">
        <v>30</v>
      </c>
    </row>
    <row r="110" spans="2:15" ht="17.25" thickBot="1" x14ac:dyDescent="0.35">
      <c r="B110" s="131"/>
      <c r="C110" s="131"/>
      <c r="D110" s="77">
        <v>16</v>
      </c>
      <c r="E110" s="77">
        <v>0</v>
      </c>
      <c r="F110" s="77">
        <v>0</v>
      </c>
      <c r="G110" s="77">
        <v>3</v>
      </c>
      <c r="H110" s="77">
        <v>6</v>
      </c>
      <c r="I110" s="77">
        <v>1</v>
      </c>
      <c r="J110" s="77">
        <v>2</v>
      </c>
      <c r="K110" s="77">
        <v>70</v>
      </c>
      <c r="L110" s="77">
        <v>30</v>
      </c>
    </row>
    <row r="111" spans="2:15" ht="17.25" thickBot="1" x14ac:dyDescent="0.35">
      <c r="B111" s="131"/>
      <c r="C111" s="131"/>
      <c r="D111" s="77">
        <v>17</v>
      </c>
      <c r="E111" s="77">
        <v>0</v>
      </c>
      <c r="F111" s="77">
        <v>0</v>
      </c>
      <c r="G111" s="77">
        <v>3</v>
      </c>
      <c r="H111" s="77">
        <v>7</v>
      </c>
      <c r="I111" s="77">
        <v>1</v>
      </c>
      <c r="J111" s="77">
        <v>2</v>
      </c>
      <c r="K111" s="77">
        <v>70</v>
      </c>
      <c r="L111" s="77">
        <v>30</v>
      </c>
    </row>
    <row r="112" spans="2:15" ht="17.25" thickBot="1" x14ac:dyDescent="0.35">
      <c r="B112" s="131"/>
      <c r="C112" s="131"/>
      <c r="D112" s="77">
        <v>18</v>
      </c>
      <c r="E112" s="77">
        <v>0</v>
      </c>
      <c r="F112" s="77">
        <v>0</v>
      </c>
      <c r="G112" s="77">
        <v>3</v>
      </c>
      <c r="H112" s="77">
        <v>7</v>
      </c>
      <c r="I112" s="77">
        <v>1</v>
      </c>
      <c r="J112" s="77">
        <v>2</v>
      </c>
      <c r="K112" s="77">
        <v>80</v>
      </c>
      <c r="L112" s="77">
        <v>30</v>
      </c>
    </row>
    <row r="113" spans="2:12" ht="17.25" thickBot="1" x14ac:dyDescent="0.35">
      <c r="B113" s="131"/>
      <c r="C113" s="131"/>
      <c r="D113" s="77">
        <v>19</v>
      </c>
      <c r="E113" s="77">
        <v>0</v>
      </c>
      <c r="F113" s="77">
        <v>0</v>
      </c>
      <c r="G113" s="77">
        <v>3</v>
      </c>
      <c r="H113" s="77">
        <v>8</v>
      </c>
      <c r="I113" s="77">
        <v>1</v>
      </c>
      <c r="J113" s="77">
        <v>2</v>
      </c>
      <c r="K113" s="77">
        <v>80</v>
      </c>
      <c r="L113" s="77">
        <v>30</v>
      </c>
    </row>
    <row r="114" spans="2:12" ht="17.25" thickBot="1" x14ac:dyDescent="0.35">
      <c r="B114" s="132"/>
      <c r="C114" s="132"/>
      <c r="D114" s="77">
        <v>20</v>
      </c>
      <c r="E114" s="77">
        <v>0</v>
      </c>
      <c r="F114" s="77">
        <v>0</v>
      </c>
      <c r="G114" s="77">
        <v>3</v>
      </c>
      <c r="H114" s="77">
        <v>8</v>
      </c>
      <c r="I114" s="77">
        <v>1</v>
      </c>
      <c r="J114" s="77">
        <v>3</v>
      </c>
      <c r="K114" s="77">
        <v>80</v>
      </c>
      <c r="L114" s="77">
        <v>30</v>
      </c>
    </row>
  </sheetData>
  <mergeCells count="20">
    <mergeCell ref="G53:G54"/>
    <mergeCell ref="I53:I54"/>
    <mergeCell ref="B75:B94"/>
    <mergeCell ref="C3:D3"/>
    <mergeCell ref="E3:F3"/>
    <mergeCell ref="B53:B54"/>
    <mergeCell ref="E53:E54"/>
    <mergeCell ref="F53:F54"/>
    <mergeCell ref="C55:C74"/>
    <mergeCell ref="B55:B74"/>
    <mergeCell ref="B95:B114"/>
    <mergeCell ref="C28:D28"/>
    <mergeCell ref="E28:F28"/>
    <mergeCell ref="C75:C94"/>
    <mergeCell ref="C95:C114"/>
    <mergeCell ref="N93:O93"/>
    <mergeCell ref="N53:O53"/>
    <mergeCell ref="N54:P54"/>
    <mergeCell ref="K28:L28"/>
    <mergeCell ref="O3:P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6" sqref="Q36"/>
    </sheetView>
  </sheetViews>
  <sheetFormatPr defaultRowHeight="16.5" x14ac:dyDescent="0.3"/>
  <sheetData/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"/>
  <sheetViews>
    <sheetView workbookViewId="0">
      <selection activeCell="L13" sqref="L13"/>
    </sheetView>
  </sheetViews>
  <sheetFormatPr defaultRowHeight="16.5" x14ac:dyDescent="0.3"/>
  <sheetData>
    <row r="3" spans="2:4" x14ac:dyDescent="0.3">
      <c r="B3" t="s">
        <v>70</v>
      </c>
      <c r="D3" t="s">
        <v>71</v>
      </c>
    </row>
    <row r="4" spans="2:4" x14ac:dyDescent="0.3">
      <c r="B4" t="s">
        <v>73</v>
      </c>
      <c r="D4" t="s">
        <v>72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16" sqref="W16"/>
    </sheetView>
  </sheetViews>
  <sheetFormatPr defaultRowHeight="16.5" x14ac:dyDescent="0.3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파밍템 확률</vt:lpstr>
      <vt:lpstr>생활 숙련도</vt:lpstr>
      <vt:lpstr>채집물 효과</vt:lpstr>
      <vt:lpstr>카프라스</vt:lpstr>
      <vt:lpstr>북부밀농장 채집지도</vt:lpstr>
      <vt:lpstr>연금&amp;요리 레시피</vt:lpstr>
      <vt:lpstr>훈장 보상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TAEJIN KIM</dc:creator>
  <cp:lastModifiedBy>Windows 사용자</cp:lastModifiedBy>
  <dcterms:created xsi:type="dcterms:W3CDTF">2018-12-30T04:33:45Z</dcterms:created>
  <dcterms:modified xsi:type="dcterms:W3CDTF">2019-03-08T17:47:56Z</dcterms:modified>
</cp:coreProperties>
</file>