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110" windowHeight="11040" activeTab="2"/>
  </bookViews>
  <sheets>
    <sheet name="경험치" sheetId="1" r:id="rId1"/>
    <sheet name="소비템" sheetId="2" r:id="rId2"/>
    <sheet name="경쿠" sheetId="4" r:id="rId3"/>
    <sheet name="필요 경험치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L17" i="1" s="1"/>
  <c r="I18" i="1"/>
  <c r="I19" i="1"/>
  <c r="I20" i="1"/>
  <c r="I21" i="1"/>
  <c r="L21" i="1" s="1"/>
  <c r="I22" i="1"/>
  <c r="I23" i="1"/>
  <c r="I24" i="1"/>
  <c r="I25" i="1"/>
  <c r="L25" i="1" s="1"/>
  <c r="I26" i="1"/>
  <c r="I27" i="1"/>
  <c r="I28" i="1"/>
  <c r="I29" i="1"/>
  <c r="L29" i="1" s="1"/>
  <c r="I30" i="1"/>
  <c r="I31" i="1"/>
  <c r="I32" i="1"/>
  <c r="I33" i="1"/>
  <c r="L33" i="1" s="1"/>
  <c r="I34" i="1"/>
  <c r="I35" i="1"/>
  <c r="I36" i="1"/>
  <c r="I37" i="1"/>
  <c r="L37" i="1" s="1"/>
  <c r="I38" i="1"/>
  <c r="I39" i="1"/>
  <c r="I40" i="1"/>
  <c r="I4" i="1"/>
  <c r="J4" i="1" s="1"/>
  <c r="L12" i="1"/>
  <c r="L16" i="1"/>
  <c r="L19" i="1"/>
  <c r="L20" i="1"/>
  <c r="L23" i="1"/>
  <c r="L24" i="1"/>
  <c r="L36" i="1"/>
  <c r="L40" i="1"/>
  <c r="E5" i="1"/>
  <c r="J5" i="1"/>
  <c r="E6" i="1"/>
  <c r="J6" i="1"/>
  <c r="E7" i="1"/>
  <c r="J7" i="1"/>
  <c r="E8" i="1"/>
  <c r="J8" i="1"/>
  <c r="E9" i="1"/>
  <c r="J9" i="1"/>
  <c r="E10" i="1"/>
  <c r="J10" i="1"/>
  <c r="E11" i="1"/>
  <c r="J11" i="1"/>
  <c r="E12" i="1"/>
  <c r="J12" i="1"/>
  <c r="E13" i="1"/>
  <c r="J13" i="1"/>
  <c r="E14" i="1"/>
  <c r="J14" i="1"/>
  <c r="E15" i="1"/>
  <c r="J15" i="1"/>
  <c r="E16" i="1"/>
  <c r="J16" i="1"/>
  <c r="E17" i="1"/>
  <c r="J17" i="1"/>
  <c r="E18" i="1"/>
  <c r="J18" i="1"/>
  <c r="E19" i="1"/>
  <c r="J19" i="1"/>
  <c r="E20" i="1"/>
  <c r="J20" i="1"/>
  <c r="E21" i="1"/>
  <c r="J21" i="1"/>
  <c r="E22" i="1"/>
  <c r="J22" i="1"/>
  <c r="E23" i="1"/>
  <c r="J23" i="1"/>
  <c r="E24" i="1"/>
  <c r="J24" i="1"/>
  <c r="E25" i="1"/>
  <c r="J25" i="1"/>
  <c r="E26" i="1"/>
  <c r="J26" i="1"/>
  <c r="E27" i="1"/>
  <c r="J27" i="1"/>
  <c r="E28" i="1"/>
  <c r="J28" i="1"/>
  <c r="E29" i="1"/>
  <c r="J29" i="1"/>
  <c r="E30" i="1"/>
  <c r="J30" i="1"/>
  <c r="E31" i="1"/>
  <c r="J31" i="1"/>
  <c r="E32" i="1"/>
  <c r="J32" i="1"/>
  <c r="E33" i="1"/>
  <c r="J33" i="1"/>
  <c r="E34" i="1"/>
  <c r="J34" i="1"/>
  <c r="E35" i="1"/>
  <c r="J35" i="1"/>
  <c r="E36" i="1"/>
  <c r="J36" i="1"/>
  <c r="E37" i="1"/>
  <c r="J37" i="1"/>
  <c r="E38" i="1"/>
  <c r="J38" i="1"/>
  <c r="E39" i="1"/>
  <c r="J39" i="1"/>
  <c r="E40" i="1"/>
  <c r="J40" i="1"/>
  <c r="E4" i="1"/>
  <c r="E12" i="4"/>
  <c r="O12" i="4" s="1"/>
  <c r="H12" i="4"/>
  <c r="K12" i="4"/>
  <c r="N12" i="4"/>
  <c r="E13" i="4"/>
  <c r="H13" i="4"/>
  <c r="K13" i="4"/>
  <c r="O13" i="4" s="1"/>
  <c r="N13" i="4"/>
  <c r="E14" i="4"/>
  <c r="H14" i="4"/>
  <c r="O14" i="4" s="1"/>
  <c r="K14" i="4"/>
  <c r="N14" i="4"/>
  <c r="E15" i="4"/>
  <c r="H15" i="4"/>
  <c r="O15" i="4" s="1"/>
  <c r="K15" i="4"/>
  <c r="N15" i="4"/>
  <c r="E16" i="4"/>
  <c r="O16" i="4" s="1"/>
  <c r="H16" i="4"/>
  <c r="K16" i="4"/>
  <c r="N16" i="4"/>
  <c r="E17" i="4"/>
  <c r="H17" i="4"/>
  <c r="K17" i="4"/>
  <c r="O17" i="4" s="1"/>
  <c r="N17" i="4"/>
  <c r="E18" i="4"/>
  <c r="H18" i="4"/>
  <c r="O18" i="4" s="1"/>
  <c r="K18" i="4"/>
  <c r="N18" i="4"/>
  <c r="E19" i="4"/>
  <c r="H19" i="4"/>
  <c r="O19" i="4" s="1"/>
  <c r="K19" i="4"/>
  <c r="N19" i="4"/>
  <c r="E20" i="4"/>
  <c r="H20" i="4"/>
  <c r="K20" i="4"/>
  <c r="N20" i="4"/>
  <c r="O20" i="4"/>
  <c r="E21" i="4"/>
  <c r="H21" i="4"/>
  <c r="O21" i="4" s="1"/>
  <c r="K21" i="4"/>
  <c r="N21" i="4"/>
  <c r="E22" i="4"/>
  <c r="H22" i="4"/>
  <c r="O22" i="4" s="1"/>
  <c r="K22" i="4"/>
  <c r="N22" i="4"/>
  <c r="E23" i="4"/>
  <c r="O23" i="4" s="1"/>
  <c r="H23" i="4"/>
  <c r="K23" i="4"/>
  <c r="N23" i="4"/>
  <c r="E24" i="4"/>
  <c r="H24" i="4"/>
  <c r="K24" i="4"/>
  <c r="N24" i="4"/>
  <c r="O24" i="4"/>
  <c r="E25" i="4"/>
  <c r="H25" i="4"/>
  <c r="O25" i="4" s="1"/>
  <c r="K25" i="4"/>
  <c r="N25" i="4"/>
  <c r="E26" i="4"/>
  <c r="H26" i="4"/>
  <c r="O26" i="4" s="1"/>
  <c r="K26" i="4"/>
  <c r="N26" i="4"/>
  <c r="E27" i="4"/>
  <c r="H27" i="4"/>
  <c r="O27" i="4" s="1"/>
  <c r="K27" i="4"/>
  <c r="N27" i="4"/>
  <c r="E28" i="4"/>
  <c r="H28" i="4"/>
  <c r="K28" i="4"/>
  <c r="N28" i="4"/>
  <c r="O28" i="4"/>
  <c r="E29" i="4"/>
  <c r="H29" i="4"/>
  <c r="O29" i="4" s="1"/>
  <c r="K29" i="4"/>
  <c r="N29" i="4"/>
  <c r="E30" i="4"/>
  <c r="H30" i="4"/>
  <c r="O30" i="4" s="1"/>
  <c r="K30" i="4"/>
  <c r="N30" i="4"/>
  <c r="E31" i="4"/>
  <c r="H31" i="4"/>
  <c r="O31" i="4" s="1"/>
  <c r="K31" i="4"/>
  <c r="N31" i="4"/>
  <c r="E32" i="4"/>
  <c r="H32" i="4"/>
  <c r="K32" i="4"/>
  <c r="N32" i="4"/>
  <c r="O32" i="4"/>
  <c r="E33" i="4"/>
  <c r="H33" i="4"/>
  <c r="O33" i="4" s="1"/>
  <c r="K33" i="4"/>
  <c r="N33" i="4"/>
  <c r="E34" i="4"/>
  <c r="H34" i="4"/>
  <c r="O34" i="4" s="1"/>
  <c r="K34" i="4"/>
  <c r="N34" i="4"/>
  <c r="E35" i="4"/>
  <c r="H35" i="4"/>
  <c r="O35" i="4" s="1"/>
  <c r="K35" i="4"/>
  <c r="N35" i="4"/>
  <c r="E36" i="4"/>
  <c r="O36" i="4" s="1"/>
  <c r="H36" i="4"/>
  <c r="K36" i="4"/>
  <c r="N36" i="4"/>
  <c r="E37" i="4"/>
  <c r="H37" i="4"/>
  <c r="K37" i="4"/>
  <c r="O37" i="4" s="1"/>
  <c r="N37" i="4"/>
  <c r="E38" i="4"/>
  <c r="H38" i="4"/>
  <c r="O38" i="4" s="1"/>
  <c r="K38" i="4"/>
  <c r="N38" i="4"/>
  <c r="E39" i="4"/>
  <c r="H39" i="4"/>
  <c r="O39" i="4" s="1"/>
  <c r="K39" i="4"/>
  <c r="N39" i="4"/>
  <c r="E40" i="4"/>
  <c r="H40" i="4"/>
  <c r="K40" i="4"/>
  <c r="N40" i="4"/>
  <c r="O40" i="4"/>
  <c r="E41" i="4"/>
  <c r="H41" i="4"/>
  <c r="K41" i="4"/>
  <c r="O41" i="4" s="1"/>
  <c r="N41" i="4"/>
  <c r="E19" i="2"/>
  <c r="H19" i="2"/>
  <c r="K19" i="2"/>
  <c r="N19" i="2"/>
  <c r="P19" i="2" s="1"/>
  <c r="O19" i="2"/>
  <c r="E20" i="2"/>
  <c r="H20" i="2"/>
  <c r="O20" i="2" s="1"/>
  <c r="K20" i="2"/>
  <c r="N20" i="2"/>
  <c r="P20" i="2"/>
  <c r="E21" i="2"/>
  <c r="H21" i="2"/>
  <c r="O21" i="2" s="1"/>
  <c r="K21" i="2"/>
  <c r="N21" i="2"/>
  <c r="P21" i="2" s="1"/>
  <c r="E22" i="2"/>
  <c r="H22" i="2"/>
  <c r="O22" i="2" s="1"/>
  <c r="K22" i="2"/>
  <c r="N22" i="2"/>
  <c r="P22" i="2"/>
  <c r="E23" i="2"/>
  <c r="H23" i="2"/>
  <c r="K23" i="2"/>
  <c r="N23" i="2"/>
  <c r="P23" i="2" s="1"/>
  <c r="O23" i="2"/>
  <c r="E24" i="2"/>
  <c r="H24" i="2"/>
  <c r="O24" i="2" s="1"/>
  <c r="K24" i="2"/>
  <c r="N24" i="2"/>
  <c r="P24" i="2"/>
  <c r="E25" i="2"/>
  <c r="H25" i="2"/>
  <c r="K25" i="2"/>
  <c r="N25" i="2"/>
  <c r="P25" i="2" s="1"/>
  <c r="O25" i="2"/>
  <c r="E26" i="2"/>
  <c r="H26" i="2"/>
  <c r="O26" i="2" s="1"/>
  <c r="K26" i="2"/>
  <c r="N26" i="2"/>
  <c r="P26" i="2"/>
  <c r="E27" i="2"/>
  <c r="H27" i="2"/>
  <c r="K27" i="2"/>
  <c r="N27" i="2"/>
  <c r="P27" i="2" s="1"/>
  <c r="O27" i="2"/>
  <c r="E28" i="2"/>
  <c r="H28" i="2"/>
  <c r="O28" i="2" s="1"/>
  <c r="K28" i="2"/>
  <c r="N28" i="2"/>
  <c r="P28" i="2"/>
  <c r="E29" i="2"/>
  <c r="H29" i="2"/>
  <c r="K29" i="2"/>
  <c r="N29" i="2"/>
  <c r="P29" i="2" s="1"/>
  <c r="O29" i="2"/>
  <c r="E30" i="2"/>
  <c r="H30" i="2"/>
  <c r="O30" i="2" s="1"/>
  <c r="K30" i="2"/>
  <c r="N30" i="2"/>
  <c r="P30" i="2"/>
  <c r="E31" i="2"/>
  <c r="H31" i="2"/>
  <c r="O31" i="2" s="1"/>
  <c r="K31" i="2"/>
  <c r="N31" i="2"/>
  <c r="P31" i="2" s="1"/>
  <c r="E32" i="2"/>
  <c r="H32" i="2"/>
  <c r="O32" i="2" s="1"/>
  <c r="K32" i="2"/>
  <c r="N32" i="2"/>
  <c r="P32" i="2"/>
  <c r="E33" i="2"/>
  <c r="H33" i="2"/>
  <c r="O33" i="2" s="1"/>
  <c r="K33" i="2"/>
  <c r="N33" i="2"/>
  <c r="P33" i="2" s="1"/>
  <c r="E34" i="2"/>
  <c r="H34" i="2"/>
  <c r="O34" i="2" s="1"/>
  <c r="K34" i="2"/>
  <c r="N34" i="2"/>
  <c r="P34" i="2"/>
  <c r="E35" i="2"/>
  <c r="H35" i="2"/>
  <c r="K35" i="2"/>
  <c r="N35" i="2"/>
  <c r="P35" i="2" s="1"/>
  <c r="O35" i="2"/>
  <c r="E36" i="2"/>
  <c r="H36" i="2"/>
  <c r="O36" i="2" s="1"/>
  <c r="K36" i="2"/>
  <c r="N36" i="2"/>
  <c r="P36" i="2"/>
  <c r="E37" i="2"/>
  <c r="H37" i="2"/>
  <c r="K37" i="2"/>
  <c r="N37" i="2"/>
  <c r="P37" i="2" s="1"/>
  <c r="O37" i="2"/>
  <c r="E38" i="2"/>
  <c r="H38" i="2"/>
  <c r="O38" i="2" s="1"/>
  <c r="K38" i="2"/>
  <c r="N38" i="2"/>
  <c r="P38" i="2"/>
  <c r="E39" i="2"/>
  <c r="H39" i="2"/>
  <c r="K39" i="2"/>
  <c r="N39" i="2"/>
  <c r="P39" i="2" s="1"/>
  <c r="O39" i="2"/>
  <c r="E40" i="2"/>
  <c r="H40" i="2"/>
  <c r="O40" i="2" s="1"/>
  <c r="K40" i="2"/>
  <c r="N40" i="2"/>
  <c r="P40" i="2"/>
  <c r="E41" i="2"/>
  <c r="H41" i="2"/>
  <c r="K41" i="2"/>
  <c r="N41" i="2"/>
  <c r="P41" i="2" s="1"/>
  <c r="O41" i="2"/>
  <c r="L13" i="1"/>
  <c r="L14" i="1"/>
  <c r="L15" i="1"/>
  <c r="L18" i="1"/>
  <c r="L22" i="1"/>
  <c r="L26" i="1"/>
  <c r="L27" i="1"/>
  <c r="L28" i="1"/>
  <c r="L30" i="1"/>
  <c r="L31" i="1"/>
  <c r="L32" i="1"/>
  <c r="L34" i="1"/>
  <c r="L35" i="1"/>
  <c r="L38" i="1"/>
  <c r="L39" i="1"/>
  <c r="L4" i="1" l="1"/>
  <c r="L5" i="1"/>
  <c r="H18" i="2" l="1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E6" i="2"/>
  <c r="E7" i="2"/>
  <c r="E8" i="2"/>
  <c r="E9" i="2"/>
  <c r="E10" i="2"/>
  <c r="E11" i="2"/>
  <c r="E12" i="2"/>
  <c r="E13" i="2"/>
  <c r="E14" i="2"/>
  <c r="E15" i="2"/>
  <c r="O15" i="2" s="1"/>
  <c r="E16" i="2"/>
  <c r="E17" i="2"/>
  <c r="O17" i="2" s="1"/>
  <c r="E18" i="2"/>
  <c r="E5" i="2"/>
  <c r="N18" i="2"/>
  <c r="K18" i="2"/>
  <c r="N17" i="2"/>
  <c r="K17" i="2"/>
  <c r="N16" i="2"/>
  <c r="K16" i="2"/>
  <c r="N15" i="2"/>
  <c r="K15" i="2"/>
  <c r="P15" i="2" s="1"/>
  <c r="N14" i="2"/>
  <c r="K14" i="2"/>
  <c r="N13" i="2"/>
  <c r="K13" i="2"/>
  <c r="P13" i="2" s="1"/>
  <c r="N12" i="2"/>
  <c r="K12" i="2"/>
  <c r="N11" i="2"/>
  <c r="K11" i="2"/>
  <c r="N10" i="2"/>
  <c r="K10" i="2"/>
  <c r="N9" i="2"/>
  <c r="K9" i="2"/>
  <c r="N8" i="2"/>
  <c r="K8" i="2"/>
  <c r="N7" i="2"/>
  <c r="K7" i="2"/>
  <c r="N6" i="2"/>
  <c r="K6" i="2"/>
  <c r="N5" i="2"/>
  <c r="K5" i="2"/>
  <c r="N11" i="4"/>
  <c r="N10" i="4"/>
  <c r="N9" i="4"/>
  <c r="N8" i="4"/>
  <c r="N7" i="4"/>
  <c r="N6" i="4"/>
  <c r="N5" i="4"/>
  <c r="K11" i="4"/>
  <c r="K10" i="4"/>
  <c r="K9" i="4"/>
  <c r="K8" i="4"/>
  <c r="K7" i="4"/>
  <c r="K6" i="4"/>
  <c r="K5" i="4"/>
  <c r="H11" i="4"/>
  <c r="H10" i="4"/>
  <c r="H9" i="4"/>
  <c r="H8" i="4"/>
  <c r="H7" i="4"/>
  <c r="H6" i="4"/>
  <c r="H5" i="4"/>
  <c r="E6" i="4"/>
  <c r="E7" i="4"/>
  <c r="E8" i="4"/>
  <c r="E9" i="4"/>
  <c r="E10" i="4"/>
  <c r="E11" i="4"/>
  <c r="E5" i="4"/>
  <c r="P5" i="2" l="1"/>
  <c r="P12" i="2"/>
  <c r="P14" i="2"/>
  <c r="P16" i="2"/>
  <c r="O18" i="2"/>
  <c r="P18" i="2"/>
  <c r="P17" i="2"/>
  <c r="O16" i="2"/>
  <c r="O14" i="2"/>
  <c r="O13" i="2"/>
  <c r="O12" i="2"/>
  <c r="O11" i="4"/>
  <c r="P11" i="2"/>
  <c r="O11" i="2"/>
  <c r="O10" i="4"/>
  <c r="P10" i="2"/>
  <c r="O10" i="2"/>
  <c r="O9" i="2"/>
  <c r="O9" i="4"/>
  <c r="P9" i="2"/>
  <c r="O8" i="2"/>
  <c r="O8" i="4"/>
  <c r="P8" i="2"/>
  <c r="O7" i="2"/>
  <c r="P6" i="2"/>
  <c r="O7" i="4"/>
  <c r="P7" i="2"/>
  <c r="O6" i="4"/>
  <c r="O6" i="2"/>
  <c r="O5" i="4"/>
  <c r="K4" i="1" s="1"/>
  <c r="O5" i="2"/>
  <c r="L6" i="1"/>
  <c r="L11" i="1" l="1"/>
  <c r="L10" i="1"/>
  <c r="L9" i="1"/>
  <c r="L8" i="1"/>
  <c r="L7" i="1"/>
  <c r="M40" i="1" l="1"/>
</calcChain>
</file>

<file path=xl/sharedStrings.xml><?xml version="1.0" encoding="utf-8"?>
<sst xmlns="http://schemas.openxmlformats.org/spreadsheetml/2006/main" count="51" uniqueCount="26">
  <si>
    <t>날짜</t>
    <phoneticPr fontId="1" type="noConversion"/>
  </si>
  <si>
    <t>시작</t>
    <phoneticPr fontId="1" type="noConversion"/>
  </si>
  <si>
    <t>종료</t>
    <phoneticPr fontId="1" type="noConversion"/>
  </si>
  <si>
    <t>경험치 증가량</t>
    <phoneticPr fontId="1" type="noConversion"/>
  </si>
  <si>
    <t>계산</t>
    <phoneticPr fontId="1" type="noConversion"/>
  </si>
  <si>
    <t>%</t>
    <phoneticPr fontId="1" type="noConversion"/>
  </si>
  <si>
    <t>재획비</t>
    <phoneticPr fontId="1" type="noConversion"/>
  </si>
  <si>
    <t>익그</t>
    <phoneticPr fontId="1" type="noConversion"/>
  </si>
  <si>
    <t>익골</t>
    <phoneticPr fontId="1" type="noConversion"/>
  </si>
  <si>
    <t>시작 개수</t>
    <phoneticPr fontId="1" type="noConversion"/>
  </si>
  <si>
    <t>종료 개수</t>
    <phoneticPr fontId="1" type="noConversion"/>
  </si>
  <si>
    <t>총 사용시간</t>
    <phoneticPr fontId="1" type="noConversion"/>
  </si>
  <si>
    <t>MVP</t>
    <phoneticPr fontId="1" type="noConversion"/>
  </si>
  <si>
    <t>에픽</t>
    <phoneticPr fontId="1" type="noConversion"/>
  </si>
  <si>
    <t>2배</t>
    <phoneticPr fontId="1" type="noConversion"/>
  </si>
  <si>
    <t>1.5배</t>
    <phoneticPr fontId="1" type="noConversion"/>
  </si>
  <si>
    <t>합계</t>
    <phoneticPr fontId="1" type="noConversion"/>
  </si>
  <si>
    <t>경축비</t>
    <phoneticPr fontId="1" type="noConversion"/>
  </si>
  <si>
    <t>경*재획</t>
    <phoneticPr fontId="1" type="noConversion"/>
  </si>
  <si>
    <t>익스</t>
    <phoneticPr fontId="1" type="noConversion"/>
  </si>
  <si>
    <t>평균 사용시간</t>
    <phoneticPr fontId="1" type="noConversion"/>
  </si>
  <si>
    <t>합계</t>
    <phoneticPr fontId="1" type="noConversion"/>
  </si>
  <si>
    <t>100억당 금액</t>
    <phoneticPr fontId="1" type="noConversion"/>
  </si>
  <si>
    <t>시간당 %</t>
    <phoneticPr fontId="1" type="noConversion"/>
  </si>
  <si>
    <t>시작 레벨</t>
    <phoneticPr fontId="1" type="noConversion"/>
  </si>
  <si>
    <t>종료 레벨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</si>
</sst>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176" formatCode="#,##0_);[Red]\(#,##0\)"/>
    <numFmt numFmtId="177" formatCode="0.000%"/>
    <numFmt numFmtId="178" formatCode="0.0&quot;시간&quot;"/>
    <numFmt numFmtId="179" formatCode="0\ &quot;억&quot;"/>
    <numFmt numFmtId="180" formatCode="0.0%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DashDot">
        <color theme="0"/>
      </left>
      <right style="mediumDashDot">
        <color theme="0"/>
      </right>
      <top style="mediumDashDot">
        <color theme="0"/>
      </top>
      <bottom style="mediumDashDot">
        <color theme="0"/>
      </bottom>
      <diagonal/>
    </border>
    <border>
      <left style="mediumDashDot">
        <color theme="0"/>
      </left>
      <right/>
      <top style="mediumDashDot">
        <color theme="0"/>
      </top>
      <bottom style="mediumDashDot">
        <color theme="0"/>
      </bottom>
      <diagonal/>
    </border>
    <border>
      <left/>
      <right style="mediumDashDot">
        <color theme="0"/>
      </right>
      <top style="mediumDashDot">
        <color theme="0"/>
      </top>
      <bottom style="mediumDashDot">
        <color theme="0"/>
      </bottom>
      <diagonal/>
    </border>
    <border>
      <left style="mediumDashDot">
        <color theme="0"/>
      </left>
      <right style="mediumDashDot">
        <color theme="0"/>
      </right>
      <top style="mediumDashDot">
        <color theme="0"/>
      </top>
      <bottom/>
      <diagonal/>
    </border>
    <border>
      <left style="mediumDashDot">
        <color theme="0"/>
      </left>
      <right style="mediumDashDot">
        <color theme="0"/>
      </right>
      <top/>
      <bottom style="mediumDashDot">
        <color theme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2" fontId="0" fillId="0" borderId="0" xfId="0" applyNumberForma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42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76" fontId="0" fillId="0" borderId="37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23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0" fontId="0" fillId="0" borderId="7" xfId="0" applyNumberFormat="1" applyBorder="1" applyAlignment="1" applyProtection="1">
      <alignment horizontal="center" vertical="center"/>
      <protection locked="0"/>
    </xf>
    <xf numFmtId="0" fontId="0" fillId="0" borderId="24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176" fontId="0" fillId="0" borderId="33" xfId="0" applyNumberFormat="1" applyBorder="1" applyAlignment="1" applyProtection="1">
      <alignment horizontal="center"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42" fontId="0" fillId="0" borderId="7" xfId="0" applyNumberForma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>
      <alignment horizontal="center" vertical="center"/>
    </xf>
    <xf numFmtId="0" fontId="0" fillId="0" borderId="9" xfId="0" applyNumberFormat="1" applyBorder="1" applyAlignment="1" applyProtection="1">
      <alignment horizontal="center" vertical="center"/>
      <protection locked="0"/>
    </xf>
    <xf numFmtId="3" fontId="0" fillId="0" borderId="30" xfId="0" applyNumberFormat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/>
    </xf>
    <xf numFmtId="3" fontId="0" fillId="0" borderId="32" xfId="0" applyNumberFormat="1" applyBorder="1" applyAlignment="1" applyProtection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42" fontId="0" fillId="0" borderId="30" xfId="0" applyNumberFormat="1" applyBorder="1" applyAlignment="1">
      <alignment horizontal="center" vertical="center"/>
    </xf>
    <xf numFmtId="42" fontId="0" fillId="0" borderId="45" xfId="0" applyNumberFormat="1" applyBorder="1" applyAlignment="1">
      <alignment horizontal="center" vertical="center"/>
    </xf>
    <xf numFmtId="42" fontId="0" fillId="0" borderId="46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workbookViewId="0">
      <selection activeCell="G4" sqref="G4"/>
    </sheetView>
  </sheetViews>
  <sheetFormatPr defaultRowHeight="16.5" x14ac:dyDescent="0.3"/>
  <cols>
    <col min="1" max="1" width="5.625" style="1" customWidth="1"/>
    <col min="2" max="2" width="11.625" style="2" bestFit="1" customWidth="1"/>
    <col min="3" max="3" width="9.625" style="2" bestFit="1" customWidth="1"/>
    <col min="4" max="4" width="17.375" style="1" bestFit="1" customWidth="1"/>
    <col min="5" max="6" width="9.625" style="4" customWidth="1"/>
    <col min="7" max="7" width="19.5" style="1" bestFit="1" customWidth="1"/>
    <col min="8" max="8" width="9.625" style="4" customWidth="1"/>
    <col min="9" max="9" width="19.5" style="3" bestFit="1" customWidth="1"/>
    <col min="10" max="10" width="9.625" style="3" customWidth="1"/>
    <col min="11" max="11" width="9.375" style="3" bestFit="1" customWidth="1"/>
    <col min="12" max="12" width="10.625" style="5" customWidth="1"/>
    <col min="13" max="13" width="10.375" style="1" customWidth="1"/>
    <col min="14" max="14" width="14.75" style="1" bestFit="1" customWidth="1"/>
    <col min="15" max="16384" width="9" style="1"/>
  </cols>
  <sheetData>
    <row r="2" spans="2:14" ht="17.25" thickBot="1" x14ac:dyDescent="0.35"/>
    <row r="3" spans="2:14" ht="17.25" thickBot="1" x14ac:dyDescent="0.35">
      <c r="B3" s="6" t="s">
        <v>0</v>
      </c>
      <c r="C3" s="39" t="s">
        <v>24</v>
      </c>
      <c r="D3" s="54" t="s">
        <v>1</v>
      </c>
      <c r="E3" s="52" t="s">
        <v>5</v>
      </c>
      <c r="F3" s="79" t="s">
        <v>25</v>
      </c>
      <c r="G3" s="55" t="s">
        <v>2</v>
      </c>
      <c r="H3" s="79" t="s">
        <v>5</v>
      </c>
      <c r="I3" s="56" t="s">
        <v>3</v>
      </c>
      <c r="J3" s="57" t="s">
        <v>5</v>
      </c>
      <c r="K3" s="45" t="s">
        <v>23</v>
      </c>
      <c r="L3" s="40" t="s">
        <v>4</v>
      </c>
      <c r="N3" s="42" t="s">
        <v>22</v>
      </c>
    </row>
    <row r="4" spans="2:14" ht="17.25" thickBot="1" x14ac:dyDescent="0.35">
      <c r="B4" s="66"/>
      <c r="C4" s="67"/>
      <c r="D4" s="68"/>
      <c r="E4" s="41">
        <f>IFERROR(IF(VLOOKUP(C4,'필요 경험치'!$B$3:$C$77,2,0),D4/VLOOKUP(C4,'필요 경험치'!$B$3:$C$77,2,0),0),0)</f>
        <v>0</v>
      </c>
      <c r="F4" s="66"/>
      <c r="G4" s="75"/>
      <c r="H4" s="41">
        <f>IFERROR(IF(VLOOKUP(F4,'필요 경험치'!$B$3:$C$77,2,0),G4/VLOOKUP(F4,'필요 경험치'!$B$3:$C$77,2,0),0),0)</f>
        <v>0</v>
      </c>
      <c r="I4" s="81">
        <f>IF(C4=F4,G4-D4,IF(F4&gt;C4,SUM(VLOOKUP(C4,'필요 경험치'!$B$3:$C$77,2,0)-경험치!D4,경험치!G4),0))</f>
        <v>0</v>
      </c>
      <c r="J4" s="84">
        <f>IFERROR(IF(VLOOKUP(C4,'필요 경험치'!$B$3:$C$77,2,0),I4/VLOOKUP(C4,'필요 경험치'!$B$3:$C$77,2,0),0),0)</f>
        <v>0</v>
      </c>
      <c r="K4" s="41">
        <f>IFERROR(J4/경쿠!O5,0)</f>
        <v>0</v>
      </c>
      <c r="L4" s="87">
        <f t="shared" ref="L4:L11" si="0">(I4/10000000000)*$N$4</f>
        <v>0</v>
      </c>
      <c r="N4" s="78">
        <v>0</v>
      </c>
    </row>
    <row r="5" spans="2:14" x14ac:dyDescent="0.3">
      <c r="B5" s="69"/>
      <c r="C5" s="70"/>
      <c r="D5" s="71"/>
      <c r="E5" s="53">
        <f>IFERROR(IF(VLOOKUP(C5,'필요 경험치'!$B$3:$C$77,2,0),D5/VLOOKUP(C5,'필요 경험치'!$B$3:$C$77,2,0),0),0)</f>
        <v>0</v>
      </c>
      <c r="F5" s="80"/>
      <c r="G5" s="76"/>
      <c r="H5" s="46">
        <f>IFERROR(IF(VLOOKUP(F5,'필요 경험치'!$B$3:$C$77,2,0),G5/VLOOKUP(F5,'필요 경험치'!$B$3:$C$77,2,0),0),0)</f>
        <v>0</v>
      </c>
      <c r="I5" s="82">
        <f>IF(C5=F5,G5-D5,IF(F5&gt;C5,SUM(VLOOKUP(C5,'필요 경험치'!$B$3:$C$77,2,0)-경험치!D5,경험치!G5),0))</f>
        <v>0</v>
      </c>
      <c r="J5" s="85">
        <f>IFERROR(IF(VLOOKUP(C5,'필요 경험치'!$B$3:$C$77,2,0),I5/VLOOKUP(C5,'필요 경험치'!$B$3:$C$77,2,0),0),0)</f>
        <v>0</v>
      </c>
      <c r="K5" s="46">
        <f>IFERROR(J5/경쿠!O6,0)</f>
        <v>0</v>
      </c>
      <c r="L5" s="88">
        <f t="shared" si="0"/>
        <v>0</v>
      </c>
    </row>
    <row r="6" spans="2:14" x14ac:dyDescent="0.3">
      <c r="B6" s="69"/>
      <c r="C6" s="70"/>
      <c r="D6" s="71"/>
      <c r="E6" s="46">
        <f>IFERROR(IF(VLOOKUP(C6,'필요 경험치'!$B$3:$C$77,2,0),D6/VLOOKUP(C6,'필요 경험치'!$B$3:$C$77,2,0),0),0)</f>
        <v>0</v>
      </c>
      <c r="F6" s="69"/>
      <c r="G6" s="76"/>
      <c r="H6" s="46">
        <f>IFERROR(IF(VLOOKUP(F6,'필요 경험치'!$B$3:$C$77,2,0),G6/VLOOKUP(F6,'필요 경험치'!$B$3:$C$77,2,0),0),0)</f>
        <v>0</v>
      </c>
      <c r="I6" s="82">
        <f>IF(C6=F6,G6-D6,IF(F6&gt;C6,SUM(VLOOKUP(C6,'필요 경험치'!$B$3:$C$77,2,0)-경험치!D6,경험치!G6),0))</f>
        <v>0</v>
      </c>
      <c r="J6" s="85">
        <f>IFERROR(IF(VLOOKUP(C6,'필요 경험치'!$B$3:$C$77,2,0),I6/VLOOKUP(C6,'필요 경험치'!$B$3:$C$77,2,0),0),0)</f>
        <v>0</v>
      </c>
      <c r="K6" s="46">
        <f>IFERROR(J6/경쿠!O7,0)</f>
        <v>0</v>
      </c>
      <c r="L6" s="88">
        <f t="shared" si="0"/>
        <v>0</v>
      </c>
    </row>
    <row r="7" spans="2:14" x14ac:dyDescent="0.3">
      <c r="B7" s="69"/>
      <c r="C7" s="70"/>
      <c r="D7" s="71"/>
      <c r="E7" s="46">
        <f>IFERROR(IF(VLOOKUP(C7,'필요 경험치'!$B$3:$C$77,2,0),D7/VLOOKUP(C7,'필요 경험치'!$B$3:$C$77,2,0),0),0)</f>
        <v>0</v>
      </c>
      <c r="F7" s="69"/>
      <c r="G7" s="76"/>
      <c r="H7" s="46">
        <f>IFERROR(IF(VLOOKUP(F7,'필요 경험치'!$B$3:$C$77,2,0),G7/VLOOKUP(F7,'필요 경험치'!$B$3:$C$77,2,0),0),0)</f>
        <v>0</v>
      </c>
      <c r="I7" s="82">
        <f>IF(C7=F7,G7-D7,IF(F7&gt;C7,SUM(VLOOKUP(C7,'필요 경험치'!$B$3:$C$77,2,0)-경험치!D7,경험치!G7),0))</f>
        <v>0</v>
      </c>
      <c r="J7" s="85">
        <f>IFERROR(IF(VLOOKUP(C7,'필요 경험치'!$B$3:$C$77,2,0),I7/VLOOKUP(C7,'필요 경험치'!$B$3:$C$77,2,0),0),0)</f>
        <v>0</v>
      </c>
      <c r="K7" s="46">
        <f>IFERROR(J7/경쿠!O8,0)</f>
        <v>0</v>
      </c>
      <c r="L7" s="88">
        <f t="shared" si="0"/>
        <v>0</v>
      </c>
    </row>
    <row r="8" spans="2:14" x14ac:dyDescent="0.3">
      <c r="B8" s="69"/>
      <c r="C8" s="70"/>
      <c r="D8" s="71"/>
      <c r="E8" s="46">
        <f>IFERROR(IF(VLOOKUP(C8,'필요 경험치'!$B$3:$C$77,2,0),D8/VLOOKUP(C8,'필요 경험치'!$B$3:$C$77,2,0),0),0)</f>
        <v>0</v>
      </c>
      <c r="F8" s="69"/>
      <c r="G8" s="76"/>
      <c r="H8" s="46">
        <f>IFERROR(IF(VLOOKUP(F8,'필요 경험치'!$B$3:$C$77,2,0),G8/VLOOKUP(F8,'필요 경험치'!$B$3:$C$77,2,0),0),0)</f>
        <v>0</v>
      </c>
      <c r="I8" s="82">
        <f>IF(C8=F8,G8-D8,IF(F8&gt;C8,SUM(VLOOKUP(C8,'필요 경험치'!$B$3:$C$77,2,0)-경험치!D8,경험치!G8),0))</f>
        <v>0</v>
      </c>
      <c r="J8" s="85">
        <f>IFERROR(IF(VLOOKUP(C8,'필요 경험치'!$B$3:$C$77,2,0),I8/VLOOKUP(C8,'필요 경험치'!$B$3:$C$77,2,0),0),0)</f>
        <v>0</v>
      </c>
      <c r="K8" s="46">
        <f>IFERROR(J8/경쿠!O9,0)</f>
        <v>0</v>
      </c>
      <c r="L8" s="88">
        <f t="shared" si="0"/>
        <v>0</v>
      </c>
      <c r="N8" s="48"/>
    </row>
    <row r="9" spans="2:14" x14ac:dyDescent="0.3">
      <c r="B9" s="69"/>
      <c r="C9" s="70"/>
      <c r="D9" s="71"/>
      <c r="E9" s="46">
        <f>IFERROR(IF(VLOOKUP(C9,'필요 경험치'!$B$3:$C$77,2,0),D9/VLOOKUP(C9,'필요 경험치'!$B$3:$C$77,2,0),0),0)</f>
        <v>0</v>
      </c>
      <c r="F9" s="69"/>
      <c r="G9" s="76"/>
      <c r="H9" s="46">
        <f>IFERROR(IF(VLOOKUP(F9,'필요 경험치'!$B$3:$C$77,2,0),G9/VLOOKUP(F9,'필요 경험치'!$B$3:$C$77,2,0),0),0)</f>
        <v>0</v>
      </c>
      <c r="I9" s="82">
        <f>IF(C9=F9,G9-D9,IF(F9&gt;C9,SUM(VLOOKUP(C9,'필요 경험치'!$B$3:$C$77,2,0)-경험치!D9,경험치!G9),0))</f>
        <v>0</v>
      </c>
      <c r="J9" s="85">
        <f>IFERROR(IF(VLOOKUP(C9,'필요 경험치'!$B$3:$C$77,2,0),I9/VLOOKUP(C9,'필요 경험치'!$B$3:$C$77,2,0),0),0)</f>
        <v>0</v>
      </c>
      <c r="K9" s="46">
        <f>IFERROR(J9/경쿠!O10,0)</f>
        <v>0</v>
      </c>
      <c r="L9" s="88">
        <f t="shared" si="0"/>
        <v>0</v>
      </c>
      <c r="N9" s="49"/>
    </row>
    <row r="10" spans="2:14" x14ac:dyDescent="0.3">
      <c r="B10" s="69"/>
      <c r="C10" s="70"/>
      <c r="D10" s="71"/>
      <c r="E10" s="46">
        <f>IFERROR(IF(VLOOKUP(C10,'필요 경험치'!$B$3:$C$77,2,0),D10/VLOOKUP(C10,'필요 경험치'!$B$3:$C$77,2,0),0),0)</f>
        <v>0</v>
      </c>
      <c r="F10" s="69"/>
      <c r="G10" s="76"/>
      <c r="H10" s="46">
        <f>IFERROR(IF(VLOOKUP(F10,'필요 경험치'!$B$3:$C$77,2,0),G10/VLOOKUP(F10,'필요 경험치'!$B$3:$C$77,2,0),0),0)</f>
        <v>0</v>
      </c>
      <c r="I10" s="82">
        <f>IF(C10=F10,G10-D10,IF(F10&gt;C10,SUM(VLOOKUP(C10,'필요 경험치'!$B$3:$C$77,2,0)-경험치!D10,경험치!G10),0))</f>
        <v>0</v>
      </c>
      <c r="J10" s="85">
        <f>IFERROR(IF(VLOOKUP(C10,'필요 경험치'!$B$3:$C$77,2,0),I10/VLOOKUP(C10,'필요 경험치'!$B$3:$C$77,2,0),0),0)</f>
        <v>0</v>
      </c>
      <c r="K10" s="46">
        <f>IFERROR(J10/경쿠!O11,0)</f>
        <v>0</v>
      </c>
      <c r="L10" s="88">
        <f t="shared" si="0"/>
        <v>0</v>
      </c>
      <c r="N10" s="48"/>
    </row>
    <row r="11" spans="2:14" x14ac:dyDescent="0.3">
      <c r="B11" s="69"/>
      <c r="C11" s="70"/>
      <c r="D11" s="71"/>
      <c r="E11" s="46">
        <f>IFERROR(IF(VLOOKUP(C11,'필요 경험치'!$B$3:$C$77,2,0),D11/VLOOKUP(C11,'필요 경험치'!$B$3:$C$77,2,0),0),0)</f>
        <v>0</v>
      </c>
      <c r="F11" s="69"/>
      <c r="G11" s="76"/>
      <c r="H11" s="46">
        <f>IFERROR(IF(VLOOKUP(F11,'필요 경험치'!$B$3:$C$77,2,0),G11/VLOOKUP(F11,'필요 경험치'!$B$3:$C$77,2,0),0),0)</f>
        <v>0</v>
      </c>
      <c r="I11" s="82">
        <f>IF(C11=F11,G11-D11,IF(F11&gt;C11,SUM(VLOOKUP(C11,'필요 경험치'!$B$3:$C$77,2,0)-경험치!D11,경험치!G11),0))</f>
        <v>0</v>
      </c>
      <c r="J11" s="85">
        <f>IFERROR(IF(VLOOKUP(C11,'필요 경험치'!$B$3:$C$77,2,0),I11/VLOOKUP(C11,'필요 경험치'!$B$3:$C$77,2,0),0),0)</f>
        <v>0</v>
      </c>
      <c r="K11" s="46">
        <f>IFERROR(J11/경쿠!O12,0)</f>
        <v>0</v>
      </c>
      <c r="L11" s="88">
        <f t="shared" si="0"/>
        <v>0</v>
      </c>
    </row>
    <row r="12" spans="2:14" x14ac:dyDescent="0.3">
      <c r="B12" s="69"/>
      <c r="C12" s="70"/>
      <c r="D12" s="71"/>
      <c r="E12" s="46">
        <f>IFERROR(IF(VLOOKUP(C12,'필요 경험치'!$B$3:$C$77,2,0),D12/VLOOKUP(C12,'필요 경험치'!$B$3:$C$77,2,0),0),0)</f>
        <v>0</v>
      </c>
      <c r="F12" s="69"/>
      <c r="G12" s="76"/>
      <c r="H12" s="46">
        <f>IFERROR(IF(VLOOKUP(F12,'필요 경험치'!$B$3:$C$77,2,0),G12/VLOOKUP(F12,'필요 경험치'!$B$3:$C$77,2,0),0),0)</f>
        <v>0</v>
      </c>
      <c r="I12" s="82">
        <f>IF(C12=F12,G12-D12,IF(F12&gt;C12,SUM(VLOOKUP(C12,'필요 경험치'!$B$3:$C$77,2,0)-경험치!D12,경험치!G12),0))</f>
        <v>0</v>
      </c>
      <c r="J12" s="85">
        <f>IFERROR(IF(VLOOKUP(C12,'필요 경험치'!$B$3:$C$77,2,0),I12/VLOOKUP(C12,'필요 경험치'!$B$3:$C$77,2,0),0),0)</f>
        <v>0</v>
      </c>
      <c r="K12" s="46">
        <f>IFERROR(J12/경쿠!O13,0)</f>
        <v>0</v>
      </c>
      <c r="L12" s="88">
        <f t="shared" ref="L12:L40" si="1">(I12/10000000000)*$N$4</f>
        <v>0</v>
      </c>
    </row>
    <row r="13" spans="2:14" x14ac:dyDescent="0.3">
      <c r="B13" s="69"/>
      <c r="C13" s="70"/>
      <c r="D13" s="71"/>
      <c r="E13" s="46">
        <f>IFERROR(IF(VLOOKUP(C13,'필요 경험치'!$B$3:$C$77,2,0),D13/VLOOKUP(C13,'필요 경험치'!$B$3:$C$77,2,0),0),0)</f>
        <v>0</v>
      </c>
      <c r="F13" s="69"/>
      <c r="G13" s="76"/>
      <c r="H13" s="46">
        <f>IFERROR(IF(VLOOKUP(F13,'필요 경험치'!$B$3:$C$77,2,0),G13/VLOOKUP(F13,'필요 경험치'!$B$3:$C$77,2,0),0),0)</f>
        <v>0</v>
      </c>
      <c r="I13" s="82">
        <f>IF(C13=F13,G13-D13,IF(F13&gt;C13,SUM(VLOOKUP(C13,'필요 경험치'!$B$3:$C$77,2,0)-경험치!D13,경험치!G13),0))</f>
        <v>0</v>
      </c>
      <c r="J13" s="85">
        <f>IFERROR(IF(VLOOKUP(C13,'필요 경험치'!$B$3:$C$77,2,0),I13/VLOOKUP(C13,'필요 경험치'!$B$3:$C$77,2,0),0),0)</f>
        <v>0</v>
      </c>
      <c r="K13" s="46">
        <f>IFERROR(J13/경쿠!O14,0)</f>
        <v>0</v>
      </c>
      <c r="L13" s="88">
        <f t="shared" si="1"/>
        <v>0</v>
      </c>
    </row>
    <row r="14" spans="2:14" x14ac:dyDescent="0.3">
      <c r="B14" s="69"/>
      <c r="C14" s="70"/>
      <c r="D14" s="71"/>
      <c r="E14" s="46">
        <f>IFERROR(IF(VLOOKUP(C14,'필요 경험치'!$B$3:$C$77,2,0),D14/VLOOKUP(C14,'필요 경험치'!$B$3:$C$77,2,0),0),0)</f>
        <v>0</v>
      </c>
      <c r="F14" s="69"/>
      <c r="G14" s="76"/>
      <c r="H14" s="46">
        <f>IFERROR(IF(VLOOKUP(F14,'필요 경험치'!$B$3:$C$77,2,0),G14/VLOOKUP(F14,'필요 경험치'!$B$3:$C$77,2,0),0),0)</f>
        <v>0</v>
      </c>
      <c r="I14" s="82">
        <f>IF(C14=F14,G14-D14,IF(F14&gt;C14,SUM(VLOOKUP(C14,'필요 경험치'!$B$3:$C$77,2,0)-경험치!D14,경험치!G14),0))</f>
        <v>0</v>
      </c>
      <c r="J14" s="85">
        <f>IFERROR(IF(VLOOKUP(C14,'필요 경험치'!$B$3:$C$77,2,0),I14/VLOOKUP(C14,'필요 경험치'!$B$3:$C$77,2,0),0),0)</f>
        <v>0</v>
      </c>
      <c r="K14" s="46">
        <f>IFERROR(J14/경쿠!O15,0)</f>
        <v>0</v>
      </c>
      <c r="L14" s="88">
        <f t="shared" si="1"/>
        <v>0</v>
      </c>
    </row>
    <row r="15" spans="2:14" x14ac:dyDescent="0.3">
      <c r="B15" s="69"/>
      <c r="C15" s="70"/>
      <c r="D15" s="71"/>
      <c r="E15" s="46">
        <f>IFERROR(IF(VLOOKUP(C15,'필요 경험치'!$B$3:$C$77,2,0),D15/VLOOKUP(C15,'필요 경험치'!$B$3:$C$77,2,0),0),0)</f>
        <v>0</v>
      </c>
      <c r="F15" s="69"/>
      <c r="G15" s="76"/>
      <c r="H15" s="46">
        <f>IFERROR(IF(VLOOKUP(F15,'필요 경험치'!$B$3:$C$77,2,0),G15/VLOOKUP(F15,'필요 경험치'!$B$3:$C$77,2,0),0),0)</f>
        <v>0</v>
      </c>
      <c r="I15" s="82">
        <f>IF(C15=F15,G15-D15,IF(F15&gt;C15,SUM(VLOOKUP(C15,'필요 경험치'!$B$3:$C$77,2,0)-경험치!D15,경험치!G15),0))</f>
        <v>0</v>
      </c>
      <c r="J15" s="85">
        <f>IFERROR(IF(VLOOKUP(C15,'필요 경험치'!$B$3:$C$77,2,0),I15/VLOOKUP(C15,'필요 경험치'!$B$3:$C$77,2,0),0),0)</f>
        <v>0</v>
      </c>
      <c r="K15" s="46">
        <f>IFERROR(J15/경쿠!O16,0)</f>
        <v>0</v>
      </c>
      <c r="L15" s="88">
        <f t="shared" si="1"/>
        <v>0</v>
      </c>
    </row>
    <row r="16" spans="2:14" x14ac:dyDescent="0.3">
      <c r="B16" s="69"/>
      <c r="C16" s="70"/>
      <c r="D16" s="71"/>
      <c r="E16" s="46">
        <f>IFERROR(IF(VLOOKUP(C16,'필요 경험치'!$B$3:$C$77,2,0),D16/VLOOKUP(C16,'필요 경험치'!$B$3:$C$77,2,0),0),0)</f>
        <v>0</v>
      </c>
      <c r="F16" s="69"/>
      <c r="G16" s="76"/>
      <c r="H16" s="46">
        <f>IFERROR(IF(VLOOKUP(F16,'필요 경험치'!$B$3:$C$77,2,0),G16/VLOOKUP(F16,'필요 경험치'!$B$3:$C$77,2,0),0),0)</f>
        <v>0</v>
      </c>
      <c r="I16" s="82">
        <f>IF(C16=F16,G16-D16,IF(F16&gt;C16,SUM(VLOOKUP(C16,'필요 경험치'!$B$3:$C$77,2,0)-경험치!D16,경험치!G16),0))</f>
        <v>0</v>
      </c>
      <c r="J16" s="85">
        <f>IFERROR(IF(VLOOKUP(C16,'필요 경험치'!$B$3:$C$77,2,0),I16/VLOOKUP(C16,'필요 경험치'!$B$3:$C$77,2,0),0),0)</f>
        <v>0</v>
      </c>
      <c r="K16" s="46">
        <f>IFERROR(J16/경쿠!O17,0)</f>
        <v>0</v>
      </c>
      <c r="L16" s="88">
        <f t="shared" si="1"/>
        <v>0</v>
      </c>
    </row>
    <row r="17" spans="2:12" x14ac:dyDescent="0.3">
      <c r="B17" s="69"/>
      <c r="C17" s="70"/>
      <c r="D17" s="71"/>
      <c r="E17" s="46">
        <f>IFERROR(IF(VLOOKUP(C17,'필요 경험치'!$B$3:$C$77,2,0),D17/VLOOKUP(C17,'필요 경험치'!$B$3:$C$77,2,0),0),0)</f>
        <v>0</v>
      </c>
      <c r="F17" s="69"/>
      <c r="G17" s="76"/>
      <c r="H17" s="46">
        <f>IFERROR(IF(VLOOKUP(F17,'필요 경험치'!$B$3:$C$77,2,0),G17/VLOOKUP(F17,'필요 경험치'!$B$3:$C$77,2,0),0),0)</f>
        <v>0</v>
      </c>
      <c r="I17" s="82">
        <f>IF(C17=F17,G17-D17,IF(F17&gt;C17,SUM(VLOOKUP(C17,'필요 경험치'!$B$3:$C$77,2,0)-경험치!D17,경험치!G17),0))</f>
        <v>0</v>
      </c>
      <c r="J17" s="85">
        <f>IFERROR(IF(VLOOKUP(C17,'필요 경험치'!$B$3:$C$77,2,0),I17/VLOOKUP(C17,'필요 경험치'!$B$3:$C$77,2,0),0),0)</f>
        <v>0</v>
      </c>
      <c r="K17" s="46">
        <f>IFERROR(J17/경쿠!O18,0)</f>
        <v>0</v>
      </c>
      <c r="L17" s="88">
        <f t="shared" si="1"/>
        <v>0</v>
      </c>
    </row>
    <row r="18" spans="2:12" x14ac:dyDescent="0.3">
      <c r="B18" s="69"/>
      <c r="C18" s="70"/>
      <c r="D18" s="71"/>
      <c r="E18" s="46">
        <f>IFERROR(IF(VLOOKUP(C18,'필요 경험치'!$B$3:$C$77,2,0),D18/VLOOKUP(C18,'필요 경험치'!$B$3:$C$77,2,0),0),0)</f>
        <v>0</v>
      </c>
      <c r="F18" s="69"/>
      <c r="G18" s="76"/>
      <c r="H18" s="46">
        <f>IFERROR(IF(VLOOKUP(F18,'필요 경험치'!$B$3:$C$77,2,0),G18/VLOOKUP(F18,'필요 경험치'!$B$3:$C$77,2,0),0),0)</f>
        <v>0</v>
      </c>
      <c r="I18" s="82">
        <f>IF(C18=F18,G18-D18,IF(F18&gt;C18,SUM(VLOOKUP(C18,'필요 경험치'!$B$3:$C$77,2,0)-경험치!D18,경험치!G18),0))</f>
        <v>0</v>
      </c>
      <c r="J18" s="85">
        <f>IFERROR(IF(VLOOKUP(C18,'필요 경험치'!$B$3:$C$77,2,0),I18/VLOOKUP(C18,'필요 경험치'!$B$3:$C$77,2,0),0),0)</f>
        <v>0</v>
      </c>
      <c r="K18" s="46">
        <f>IFERROR(J18/경쿠!O19,0)</f>
        <v>0</v>
      </c>
      <c r="L18" s="88">
        <f t="shared" si="1"/>
        <v>0</v>
      </c>
    </row>
    <row r="19" spans="2:12" x14ac:dyDescent="0.3">
      <c r="B19" s="69"/>
      <c r="C19" s="70"/>
      <c r="D19" s="71"/>
      <c r="E19" s="46">
        <f>IFERROR(IF(VLOOKUP(C19,'필요 경험치'!$B$3:$C$77,2,0),D19/VLOOKUP(C19,'필요 경험치'!$B$3:$C$77,2,0),0),0)</f>
        <v>0</v>
      </c>
      <c r="F19" s="69"/>
      <c r="G19" s="76"/>
      <c r="H19" s="46">
        <f>IFERROR(IF(VLOOKUP(F19,'필요 경험치'!$B$3:$C$77,2,0),G19/VLOOKUP(F19,'필요 경험치'!$B$3:$C$77,2,0),0),0)</f>
        <v>0</v>
      </c>
      <c r="I19" s="82">
        <f>IF(C19=F19,G19-D19,IF(F19&gt;C19,SUM(VLOOKUP(C19,'필요 경험치'!$B$3:$C$77,2,0)-경험치!D19,경험치!G19),0))</f>
        <v>0</v>
      </c>
      <c r="J19" s="85">
        <f>IFERROR(IF(VLOOKUP(C19,'필요 경험치'!$B$3:$C$77,2,0),I19/VLOOKUP(C19,'필요 경험치'!$B$3:$C$77,2,0),0),0)</f>
        <v>0</v>
      </c>
      <c r="K19" s="46">
        <f>IFERROR(J19/경쿠!O20,0)</f>
        <v>0</v>
      </c>
      <c r="L19" s="88">
        <f t="shared" si="1"/>
        <v>0</v>
      </c>
    </row>
    <row r="20" spans="2:12" x14ac:dyDescent="0.3">
      <c r="B20" s="69"/>
      <c r="C20" s="70"/>
      <c r="D20" s="71"/>
      <c r="E20" s="46">
        <f>IFERROR(IF(VLOOKUP(C20,'필요 경험치'!$B$3:$C$77,2,0),D20/VLOOKUP(C20,'필요 경험치'!$B$3:$C$77,2,0),0),0)</f>
        <v>0</v>
      </c>
      <c r="F20" s="69"/>
      <c r="G20" s="76"/>
      <c r="H20" s="46">
        <f>IFERROR(IF(VLOOKUP(F20,'필요 경험치'!$B$3:$C$77,2,0),G20/VLOOKUP(F20,'필요 경험치'!$B$3:$C$77,2,0),0),0)</f>
        <v>0</v>
      </c>
      <c r="I20" s="82">
        <f>IF(C20=F20,G20-D20,IF(F20&gt;C20,SUM(VLOOKUP(C20,'필요 경험치'!$B$3:$C$77,2,0)-경험치!D20,경험치!G20),0))</f>
        <v>0</v>
      </c>
      <c r="J20" s="85">
        <f>IFERROR(IF(VLOOKUP(C20,'필요 경험치'!$B$3:$C$77,2,0),I20/VLOOKUP(C20,'필요 경험치'!$B$3:$C$77,2,0),0),0)</f>
        <v>0</v>
      </c>
      <c r="K20" s="46">
        <f>IFERROR(J20/경쿠!O21,0)</f>
        <v>0</v>
      </c>
      <c r="L20" s="88">
        <f t="shared" si="1"/>
        <v>0</v>
      </c>
    </row>
    <row r="21" spans="2:12" x14ac:dyDescent="0.3">
      <c r="B21" s="69"/>
      <c r="C21" s="70"/>
      <c r="D21" s="71"/>
      <c r="E21" s="46">
        <f>IFERROR(IF(VLOOKUP(C21,'필요 경험치'!$B$3:$C$77,2,0),D21/VLOOKUP(C21,'필요 경험치'!$B$3:$C$77,2,0),0),0)</f>
        <v>0</v>
      </c>
      <c r="F21" s="69"/>
      <c r="G21" s="76"/>
      <c r="H21" s="46">
        <f>IFERROR(IF(VLOOKUP(F21,'필요 경험치'!$B$3:$C$77,2,0),G21/VLOOKUP(F21,'필요 경험치'!$B$3:$C$77,2,0),0),0)</f>
        <v>0</v>
      </c>
      <c r="I21" s="82">
        <f>IF(C21=F21,G21-D21,IF(F21&gt;C21,SUM(VLOOKUP(C21,'필요 경험치'!$B$3:$C$77,2,0)-경험치!D21,경험치!G21),0))</f>
        <v>0</v>
      </c>
      <c r="J21" s="85">
        <f>IFERROR(IF(VLOOKUP(C21,'필요 경험치'!$B$3:$C$77,2,0),I21/VLOOKUP(C21,'필요 경험치'!$B$3:$C$77,2,0),0),0)</f>
        <v>0</v>
      </c>
      <c r="K21" s="46">
        <f>IFERROR(J21/경쿠!O22,0)</f>
        <v>0</v>
      </c>
      <c r="L21" s="88">
        <f t="shared" si="1"/>
        <v>0</v>
      </c>
    </row>
    <row r="22" spans="2:12" x14ac:dyDescent="0.3">
      <c r="B22" s="69"/>
      <c r="C22" s="70"/>
      <c r="D22" s="71"/>
      <c r="E22" s="46">
        <f>IFERROR(IF(VLOOKUP(C22,'필요 경험치'!$B$3:$C$77,2,0),D22/VLOOKUP(C22,'필요 경험치'!$B$3:$C$77,2,0),0),0)</f>
        <v>0</v>
      </c>
      <c r="F22" s="69"/>
      <c r="G22" s="76"/>
      <c r="H22" s="46">
        <f>IFERROR(IF(VLOOKUP(F22,'필요 경험치'!$B$3:$C$77,2,0),G22/VLOOKUP(F22,'필요 경험치'!$B$3:$C$77,2,0),0),0)</f>
        <v>0</v>
      </c>
      <c r="I22" s="82">
        <f>IF(C22=F22,G22-D22,IF(F22&gt;C22,SUM(VLOOKUP(C22,'필요 경험치'!$B$3:$C$77,2,0)-경험치!D22,경험치!G22),0))</f>
        <v>0</v>
      </c>
      <c r="J22" s="85">
        <f>IFERROR(IF(VLOOKUP(C22,'필요 경험치'!$B$3:$C$77,2,0),I22/VLOOKUP(C22,'필요 경험치'!$B$3:$C$77,2,0),0),0)</f>
        <v>0</v>
      </c>
      <c r="K22" s="46">
        <f>IFERROR(J22/경쿠!O23,0)</f>
        <v>0</v>
      </c>
      <c r="L22" s="88">
        <f t="shared" si="1"/>
        <v>0</v>
      </c>
    </row>
    <row r="23" spans="2:12" x14ac:dyDescent="0.3">
      <c r="B23" s="69"/>
      <c r="C23" s="70"/>
      <c r="D23" s="71"/>
      <c r="E23" s="46">
        <f>IFERROR(IF(VLOOKUP(C23,'필요 경험치'!$B$3:$C$77,2,0),D23/VLOOKUP(C23,'필요 경험치'!$B$3:$C$77,2,0),0),0)</f>
        <v>0</v>
      </c>
      <c r="F23" s="69"/>
      <c r="G23" s="76"/>
      <c r="H23" s="46">
        <f>IFERROR(IF(VLOOKUP(F23,'필요 경험치'!$B$3:$C$77,2,0),G23/VLOOKUP(F23,'필요 경험치'!$B$3:$C$77,2,0),0),0)</f>
        <v>0</v>
      </c>
      <c r="I23" s="82">
        <f>IF(C23=F23,G23-D23,IF(F23&gt;C23,SUM(VLOOKUP(C23,'필요 경험치'!$B$3:$C$77,2,0)-경험치!D23,경험치!G23),0))</f>
        <v>0</v>
      </c>
      <c r="J23" s="85">
        <f>IFERROR(IF(VLOOKUP(C23,'필요 경험치'!$B$3:$C$77,2,0),I23/VLOOKUP(C23,'필요 경험치'!$B$3:$C$77,2,0),0),0)</f>
        <v>0</v>
      </c>
      <c r="K23" s="46">
        <f>IFERROR(J23/경쿠!O24,0)</f>
        <v>0</v>
      </c>
      <c r="L23" s="88">
        <f t="shared" si="1"/>
        <v>0</v>
      </c>
    </row>
    <row r="24" spans="2:12" x14ac:dyDescent="0.3">
      <c r="B24" s="69"/>
      <c r="C24" s="70"/>
      <c r="D24" s="71"/>
      <c r="E24" s="46">
        <f>IFERROR(IF(VLOOKUP(C24,'필요 경험치'!$B$3:$C$77,2,0),D24/VLOOKUP(C24,'필요 경험치'!$B$3:$C$77,2,0),0),0)</f>
        <v>0</v>
      </c>
      <c r="F24" s="69"/>
      <c r="G24" s="76"/>
      <c r="H24" s="46">
        <f>IFERROR(IF(VLOOKUP(F24,'필요 경험치'!$B$3:$C$77,2,0),G24/VLOOKUP(F24,'필요 경험치'!$B$3:$C$77,2,0),0),0)</f>
        <v>0</v>
      </c>
      <c r="I24" s="82">
        <f>IF(C24=F24,G24-D24,IF(F24&gt;C24,SUM(VLOOKUP(C24,'필요 경험치'!$B$3:$C$77,2,0)-경험치!D24,경험치!G24),0))</f>
        <v>0</v>
      </c>
      <c r="J24" s="85">
        <f>IFERROR(IF(VLOOKUP(C24,'필요 경험치'!$B$3:$C$77,2,0),I24/VLOOKUP(C24,'필요 경험치'!$B$3:$C$77,2,0),0),0)</f>
        <v>0</v>
      </c>
      <c r="K24" s="46">
        <f>IFERROR(J24/경쿠!O25,0)</f>
        <v>0</v>
      </c>
      <c r="L24" s="88">
        <f t="shared" si="1"/>
        <v>0</v>
      </c>
    </row>
    <row r="25" spans="2:12" x14ac:dyDescent="0.3">
      <c r="B25" s="69"/>
      <c r="C25" s="70"/>
      <c r="D25" s="71"/>
      <c r="E25" s="46">
        <f>IFERROR(IF(VLOOKUP(C25,'필요 경험치'!$B$3:$C$77,2,0),D25/VLOOKUP(C25,'필요 경험치'!$B$3:$C$77,2,0),0),0)</f>
        <v>0</v>
      </c>
      <c r="F25" s="69"/>
      <c r="G25" s="76"/>
      <c r="H25" s="46">
        <f>IFERROR(IF(VLOOKUP(F25,'필요 경험치'!$B$3:$C$77,2,0),G25/VLOOKUP(F25,'필요 경험치'!$B$3:$C$77,2,0),0),0)</f>
        <v>0</v>
      </c>
      <c r="I25" s="82">
        <f>IF(C25=F25,G25-D25,IF(F25&gt;C25,SUM(VLOOKUP(C25,'필요 경험치'!$B$3:$C$77,2,0)-경험치!D25,경험치!G25),0))</f>
        <v>0</v>
      </c>
      <c r="J25" s="85">
        <f>IFERROR(IF(VLOOKUP(C25,'필요 경험치'!$B$3:$C$77,2,0),I25/VLOOKUP(C25,'필요 경험치'!$B$3:$C$77,2,0),0),0)</f>
        <v>0</v>
      </c>
      <c r="K25" s="46">
        <f>IFERROR(J25/경쿠!O26,0)</f>
        <v>0</v>
      </c>
      <c r="L25" s="88">
        <f t="shared" si="1"/>
        <v>0</v>
      </c>
    </row>
    <row r="26" spans="2:12" x14ac:dyDescent="0.3">
      <c r="B26" s="69"/>
      <c r="C26" s="70"/>
      <c r="D26" s="71"/>
      <c r="E26" s="46">
        <f>IFERROR(IF(VLOOKUP(C26,'필요 경험치'!$B$3:$C$77,2,0),D26/VLOOKUP(C26,'필요 경험치'!$B$3:$C$77,2,0),0),0)</f>
        <v>0</v>
      </c>
      <c r="F26" s="69"/>
      <c r="G26" s="76"/>
      <c r="H26" s="46">
        <f>IFERROR(IF(VLOOKUP(F26,'필요 경험치'!$B$3:$C$77,2,0),G26/VLOOKUP(F26,'필요 경험치'!$B$3:$C$77,2,0),0),0)</f>
        <v>0</v>
      </c>
      <c r="I26" s="82">
        <f>IF(C26=F26,G26-D26,IF(F26&gt;C26,SUM(VLOOKUP(C26,'필요 경험치'!$B$3:$C$77,2,0)-경험치!D26,경험치!G26),0))</f>
        <v>0</v>
      </c>
      <c r="J26" s="85">
        <f>IFERROR(IF(VLOOKUP(C26,'필요 경험치'!$B$3:$C$77,2,0),I26/VLOOKUP(C26,'필요 경험치'!$B$3:$C$77,2,0),0),0)</f>
        <v>0</v>
      </c>
      <c r="K26" s="46">
        <f>IFERROR(J26/경쿠!O27,0)</f>
        <v>0</v>
      </c>
      <c r="L26" s="88">
        <f t="shared" si="1"/>
        <v>0</v>
      </c>
    </row>
    <row r="27" spans="2:12" x14ac:dyDescent="0.3">
      <c r="B27" s="69"/>
      <c r="C27" s="70"/>
      <c r="D27" s="71"/>
      <c r="E27" s="46">
        <f>IFERROR(IF(VLOOKUP(C27,'필요 경험치'!$B$3:$C$77,2,0),D27/VLOOKUP(C27,'필요 경험치'!$B$3:$C$77,2,0),0),0)</f>
        <v>0</v>
      </c>
      <c r="F27" s="69"/>
      <c r="G27" s="76"/>
      <c r="H27" s="46">
        <f>IFERROR(IF(VLOOKUP(F27,'필요 경험치'!$B$3:$C$77,2,0),G27/VLOOKUP(F27,'필요 경험치'!$B$3:$C$77,2,0),0),0)</f>
        <v>0</v>
      </c>
      <c r="I27" s="82">
        <f>IF(C27=F27,G27-D27,IF(F27&gt;C27,SUM(VLOOKUP(C27,'필요 경험치'!$B$3:$C$77,2,0)-경험치!D27,경험치!G27),0))</f>
        <v>0</v>
      </c>
      <c r="J27" s="85">
        <f>IFERROR(IF(VLOOKUP(C27,'필요 경험치'!$B$3:$C$77,2,0),I27/VLOOKUP(C27,'필요 경험치'!$B$3:$C$77,2,0),0),0)</f>
        <v>0</v>
      </c>
      <c r="K27" s="46">
        <f>IFERROR(J27/경쿠!O28,0)</f>
        <v>0</v>
      </c>
      <c r="L27" s="88">
        <f t="shared" si="1"/>
        <v>0</v>
      </c>
    </row>
    <row r="28" spans="2:12" x14ac:dyDescent="0.3">
      <c r="B28" s="69"/>
      <c r="C28" s="70"/>
      <c r="D28" s="71"/>
      <c r="E28" s="46">
        <f>IFERROR(IF(VLOOKUP(C28,'필요 경험치'!$B$3:$C$77,2,0),D28/VLOOKUP(C28,'필요 경험치'!$B$3:$C$77,2,0),0),0)</f>
        <v>0</v>
      </c>
      <c r="F28" s="69"/>
      <c r="G28" s="76"/>
      <c r="H28" s="46">
        <f>IFERROR(IF(VLOOKUP(F28,'필요 경험치'!$B$3:$C$77,2,0),G28/VLOOKUP(F28,'필요 경험치'!$B$3:$C$77,2,0),0),0)</f>
        <v>0</v>
      </c>
      <c r="I28" s="82">
        <f>IF(C28=F28,G28-D28,IF(F28&gt;C28,SUM(VLOOKUP(C28,'필요 경험치'!$B$3:$C$77,2,0)-경험치!D28,경험치!G28),0))</f>
        <v>0</v>
      </c>
      <c r="J28" s="85">
        <f>IFERROR(IF(VLOOKUP(C28,'필요 경험치'!$B$3:$C$77,2,0),I28/VLOOKUP(C28,'필요 경험치'!$B$3:$C$77,2,0),0),0)</f>
        <v>0</v>
      </c>
      <c r="K28" s="46">
        <f>IFERROR(J28/경쿠!O29,0)</f>
        <v>0</v>
      </c>
      <c r="L28" s="88">
        <f t="shared" si="1"/>
        <v>0</v>
      </c>
    </row>
    <row r="29" spans="2:12" x14ac:dyDescent="0.3">
      <c r="B29" s="69"/>
      <c r="C29" s="70"/>
      <c r="D29" s="71"/>
      <c r="E29" s="46">
        <f>IFERROR(IF(VLOOKUP(C29,'필요 경험치'!$B$3:$C$77,2,0),D29/VLOOKUP(C29,'필요 경험치'!$B$3:$C$77,2,0),0),0)</f>
        <v>0</v>
      </c>
      <c r="F29" s="69"/>
      <c r="G29" s="76"/>
      <c r="H29" s="46">
        <f>IFERROR(IF(VLOOKUP(F29,'필요 경험치'!$B$3:$C$77,2,0),G29/VLOOKUP(F29,'필요 경험치'!$B$3:$C$77,2,0),0),0)</f>
        <v>0</v>
      </c>
      <c r="I29" s="82">
        <f>IF(C29=F29,G29-D29,IF(F29&gt;C29,SUM(VLOOKUP(C29,'필요 경험치'!$B$3:$C$77,2,0)-경험치!D29,경험치!G29),0))</f>
        <v>0</v>
      </c>
      <c r="J29" s="85">
        <f>IFERROR(IF(VLOOKUP(C29,'필요 경험치'!$B$3:$C$77,2,0),I29/VLOOKUP(C29,'필요 경험치'!$B$3:$C$77,2,0),0),0)</f>
        <v>0</v>
      </c>
      <c r="K29" s="46">
        <f>IFERROR(J29/경쿠!O30,0)</f>
        <v>0</v>
      </c>
      <c r="L29" s="88">
        <f t="shared" si="1"/>
        <v>0</v>
      </c>
    </row>
    <row r="30" spans="2:12" x14ac:dyDescent="0.3">
      <c r="B30" s="69"/>
      <c r="C30" s="70"/>
      <c r="D30" s="71"/>
      <c r="E30" s="46">
        <f>IFERROR(IF(VLOOKUP(C30,'필요 경험치'!$B$3:$C$77,2,0),D30/VLOOKUP(C30,'필요 경험치'!$B$3:$C$77,2,0),0),0)</f>
        <v>0</v>
      </c>
      <c r="F30" s="69"/>
      <c r="G30" s="76"/>
      <c r="H30" s="46">
        <f>IFERROR(IF(VLOOKUP(F30,'필요 경험치'!$B$3:$C$77,2,0),G30/VLOOKUP(F30,'필요 경험치'!$B$3:$C$77,2,0),0),0)</f>
        <v>0</v>
      </c>
      <c r="I30" s="82">
        <f>IF(C30=F30,G30-D30,IF(F30&gt;C30,SUM(VLOOKUP(C30,'필요 경험치'!$B$3:$C$77,2,0)-경험치!D30,경험치!G30),0))</f>
        <v>0</v>
      </c>
      <c r="J30" s="85">
        <f>IFERROR(IF(VLOOKUP(C30,'필요 경험치'!$B$3:$C$77,2,0),I30/VLOOKUP(C30,'필요 경험치'!$B$3:$C$77,2,0),0),0)</f>
        <v>0</v>
      </c>
      <c r="K30" s="46">
        <f>IFERROR(J30/경쿠!O31,0)</f>
        <v>0</v>
      </c>
      <c r="L30" s="88">
        <f t="shared" si="1"/>
        <v>0</v>
      </c>
    </row>
    <row r="31" spans="2:12" x14ac:dyDescent="0.3">
      <c r="B31" s="69"/>
      <c r="C31" s="70"/>
      <c r="D31" s="71"/>
      <c r="E31" s="46">
        <f>IFERROR(IF(VLOOKUP(C31,'필요 경험치'!$B$3:$C$77,2,0),D31/VLOOKUP(C31,'필요 경험치'!$B$3:$C$77,2,0),0),0)</f>
        <v>0</v>
      </c>
      <c r="F31" s="69"/>
      <c r="G31" s="76"/>
      <c r="H31" s="46">
        <f>IFERROR(IF(VLOOKUP(F31,'필요 경험치'!$B$3:$C$77,2,0),G31/VLOOKUP(F31,'필요 경험치'!$B$3:$C$77,2,0),0),0)</f>
        <v>0</v>
      </c>
      <c r="I31" s="82">
        <f>IF(C31=F31,G31-D31,IF(F31&gt;C31,SUM(VLOOKUP(C31,'필요 경험치'!$B$3:$C$77,2,0)-경험치!D31,경험치!G31),0))</f>
        <v>0</v>
      </c>
      <c r="J31" s="85">
        <f>IFERROR(IF(VLOOKUP(C31,'필요 경험치'!$B$3:$C$77,2,0),I31/VLOOKUP(C31,'필요 경험치'!$B$3:$C$77,2,0),0),0)</f>
        <v>0</v>
      </c>
      <c r="K31" s="46">
        <f>IFERROR(J31/경쿠!O32,0)</f>
        <v>0</v>
      </c>
      <c r="L31" s="88">
        <f t="shared" si="1"/>
        <v>0</v>
      </c>
    </row>
    <row r="32" spans="2:12" x14ac:dyDescent="0.3">
      <c r="B32" s="69"/>
      <c r="C32" s="70"/>
      <c r="D32" s="71"/>
      <c r="E32" s="46">
        <f>IFERROR(IF(VLOOKUP(C32,'필요 경험치'!$B$3:$C$77,2,0),D32/VLOOKUP(C32,'필요 경험치'!$B$3:$C$77,2,0),0),0)</f>
        <v>0</v>
      </c>
      <c r="F32" s="69"/>
      <c r="G32" s="76"/>
      <c r="H32" s="46">
        <f>IFERROR(IF(VLOOKUP(F32,'필요 경험치'!$B$3:$C$77,2,0),G32/VLOOKUP(F32,'필요 경험치'!$B$3:$C$77,2,0),0),0)</f>
        <v>0</v>
      </c>
      <c r="I32" s="82">
        <f>IF(C32=F32,G32-D32,IF(F32&gt;C32,SUM(VLOOKUP(C32,'필요 경험치'!$B$3:$C$77,2,0)-경험치!D32,경험치!G32),0))</f>
        <v>0</v>
      </c>
      <c r="J32" s="85">
        <f>IFERROR(IF(VLOOKUP(C32,'필요 경험치'!$B$3:$C$77,2,0),I32/VLOOKUP(C32,'필요 경험치'!$B$3:$C$77,2,0),0),0)</f>
        <v>0</v>
      </c>
      <c r="K32" s="46">
        <f>IFERROR(J32/경쿠!O33,0)</f>
        <v>0</v>
      </c>
      <c r="L32" s="88">
        <f t="shared" si="1"/>
        <v>0</v>
      </c>
    </row>
    <row r="33" spans="2:13" x14ac:dyDescent="0.3">
      <c r="B33" s="69"/>
      <c r="C33" s="70"/>
      <c r="D33" s="71"/>
      <c r="E33" s="46">
        <f>IFERROR(IF(VLOOKUP(C33,'필요 경험치'!$B$3:$C$77,2,0),D33/VLOOKUP(C33,'필요 경험치'!$B$3:$C$77,2,0),0),0)</f>
        <v>0</v>
      </c>
      <c r="F33" s="69"/>
      <c r="G33" s="76"/>
      <c r="H33" s="46">
        <f>IFERROR(IF(VLOOKUP(F33,'필요 경험치'!$B$3:$C$77,2,0),G33/VLOOKUP(F33,'필요 경험치'!$B$3:$C$77,2,0),0),0)</f>
        <v>0</v>
      </c>
      <c r="I33" s="82">
        <f>IF(C33=F33,G33-D33,IF(F33&gt;C33,SUM(VLOOKUP(C33,'필요 경험치'!$B$3:$C$77,2,0)-경험치!D33,경험치!G33),0))</f>
        <v>0</v>
      </c>
      <c r="J33" s="85">
        <f>IFERROR(IF(VLOOKUP(C33,'필요 경험치'!$B$3:$C$77,2,0),I33/VLOOKUP(C33,'필요 경험치'!$B$3:$C$77,2,0),0),0)</f>
        <v>0</v>
      </c>
      <c r="K33" s="46">
        <f>IFERROR(J33/경쿠!O34,0)</f>
        <v>0</v>
      </c>
      <c r="L33" s="88">
        <f t="shared" si="1"/>
        <v>0</v>
      </c>
    </row>
    <row r="34" spans="2:13" x14ac:dyDescent="0.3">
      <c r="B34" s="69"/>
      <c r="C34" s="70"/>
      <c r="D34" s="71"/>
      <c r="E34" s="46">
        <f>IFERROR(IF(VLOOKUP(C34,'필요 경험치'!$B$3:$C$77,2,0),D34/VLOOKUP(C34,'필요 경험치'!$B$3:$C$77,2,0),0),0)</f>
        <v>0</v>
      </c>
      <c r="F34" s="69"/>
      <c r="G34" s="76"/>
      <c r="H34" s="46">
        <f>IFERROR(IF(VLOOKUP(F34,'필요 경험치'!$B$3:$C$77,2,0),G34/VLOOKUP(F34,'필요 경험치'!$B$3:$C$77,2,0),0),0)</f>
        <v>0</v>
      </c>
      <c r="I34" s="82">
        <f>IF(C34=F34,G34-D34,IF(F34&gt;C34,SUM(VLOOKUP(C34,'필요 경험치'!$B$3:$C$77,2,0)-경험치!D34,경험치!G34),0))</f>
        <v>0</v>
      </c>
      <c r="J34" s="85">
        <f>IFERROR(IF(VLOOKUP(C34,'필요 경험치'!$B$3:$C$77,2,0),I34/VLOOKUP(C34,'필요 경험치'!$B$3:$C$77,2,0),0),0)</f>
        <v>0</v>
      </c>
      <c r="K34" s="46">
        <f>IFERROR(J34/경쿠!O35,0)</f>
        <v>0</v>
      </c>
      <c r="L34" s="88">
        <f t="shared" si="1"/>
        <v>0</v>
      </c>
    </row>
    <row r="35" spans="2:13" x14ac:dyDescent="0.3">
      <c r="B35" s="69"/>
      <c r="C35" s="70"/>
      <c r="D35" s="71"/>
      <c r="E35" s="46">
        <f>IFERROR(IF(VLOOKUP(C35,'필요 경험치'!$B$3:$C$77,2,0),D35/VLOOKUP(C35,'필요 경험치'!$B$3:$C$77,2,0),0),0)</f>
        <v>0</v>
      </c>
      <c r="F35" s="69"/>
      <c r="G35" s="76"/>
      <c r="H35" s="46">
        <f>IFERROR(IF(VLOOKUP(F35,'필요 경험치'!$B$3:$C$77,2,0),G35/VLOOKUP(F35,'필요 경험치'!$B$3:$C$77,2,0),0),0)</f>
        <v>0</v>
      </c>
      <c r="I35" s="82">
        <f>IF(C35=F35,G35-D35,IF(F35&gt;C35,SUM(VLOOKUP(C35,'필요 경험치'!$B$3:$C$77,2,0)-경험치!D35,경험치!G35),0))</f>
        <v>0</v>
      </c>
      <c r="J35" s="85">
        <f>IFERROR(IF(VLOOKUP(C35,'필요 경험치'!$B$3:$C$77,2,0),I35/VLOOKUP(C35,'필요 경험치'!$B$3:$C$77,2,0),0),0)</f>
        <v>0</v>
      </c>
      <c r="K35" s="46">
        <f>IFERROR(J35/경쿠!O36,0)</f>
        <v>0</v>
      </c>
      <c r="L35" s="88">
        <f t="shared" si="1"/>
        <v>0</v>
      </c>
    </row>
    <row r="36" spans="2:13" x14ac:dyDescent="0.3">
      <c r="B36" s="69"/>
      <c r="C36" s="70"/>
      <c r="D36" s="71"/>
      <c r="E36" s="46">
        <f>IFERROR(IF(VLOOKUP(C36,'필요 경험치'!$B$3:$C$77,2,0),D36/VLOOKUP(C36,'필요 경험치'!$B$3:$C$77,2,0),0),0)</f>
        <v>0</v>
      </c>
      <c r="F36" s="69"/>
      <c r="G36" s="76"/>
      <c r="H36" s="46">
        <f>IFERROR(IF(VLOOKUP(F36,'필요 경험치'!$B$3:$C$77,2,0),G36/VLOOKUP(F36,'필요 경험치'!$B$3:$C$77,2,0),0),0)</f>
        <v>0</v>
      </c>
      <c r="I36" s="82">
        <f>IF(C36=F36,G36-D36,IF(F36&gt;C36,SUM(VLOOKUP(C36,'필요 경험치'!$B$3:$C$77,2,0)-경험치!D36,경험치!G36),0))</f>
        <v>0</v>
      </c>
      <c r="J36" s="85">
        <f>IFERROR(IF(VLOOKUP(C36,'필요 경험치'!$B$3:$C$77,2,0),I36/VLOOKUP(C36,'필요 경험치'!$B$3:$C$77,2,0),0),0)</f>
        <v>0</v>
      </c>
      <c r="K36" s="46">
        <f>IFERROR(J36/경쿠!O37,0)</f>
        <v>0</v>
      </c>
      <c r="L36" s="88">
        <f t="shared" si="1"/>
        <v>0</v>
      </c>
    </row>
    <row r="37" spans="2:13" x14ac:dyDescent="0.3">
      <c r="B37" s="69"/>
      <c r="C37" s="70"/>
      <c r="D37" s="71"/>
      <c r="E37" s="46">
        <f>IFERROR(IF(VLOOKUP(C37,'필요 경험치'!$B$3:$C$77,2,0),D37/VLOOKUP(C37,'필요 경험치'!$B$3:$C$77,2,0),0),0)</f>
        <v>0</v>
      </c>
      <c r="F37" s="69"/>
      <c r="G37" s="76"/>
      <c r="H37" s="46">
        <f>IFERROR(IF(VLOOKUP(F37,'필요 경험치'!$B$3:$C$77,2,0),G37/VLOOKUP(F37,'필요 경험치'!$B$3:$C$77,2,0),0),0)</f>
        <v>0</v>
      </c>
      <c r="I37" s="82">
        <f>IF(C37=F37,G37-D37,IF(F37&gt;C37,SUM(VLOOKUP(C37,'필요 경험치'!$B$3:$C$77,2,0)-경험치!D37,경험치!G37),0))</f>
        <v>0</v>
      </c>
      <c r="J37" s="85">
        <f>IFERROR(IF(VLOOKUP(C37,'필요 경험치'!$B$3:$C$77,2,0),I37/VLOOKUP(C37,'필요 경험치'!$B$3:$C$77,2,0),0),0)</f>
        <v>0</v>
      </c>
      <c r="K37" s="46">
        <f>IFERROR(J37/경쿠!O38,0)</f>
        <v>0</v>
      </c>
      <c r="L37" s="88">
        <f t="shared" si="1"/>
        <v>0</v>
      </c>
    </row>
    <row r="38" spans="2:13" ht="17.25" thickBot="1" x14ac:dyDescent="0.35">
      <c r="B38" s="69"/>
      <c r="C38" s="70"/>
      <c r="D38" s="71"/>
      <c r="E38" s="46">
        <f>IFERROR(IF(VLOOKUP(C38,'필요 경험치'!$B$3:$C$77,2,0),D38/VLOOKUP(C38,'필요 경험치'!$B$3:$C$77,2,0),0),0)</f>
        <v>0</v>
      </c>
      <c r="F38" s="69"/>
      <c r="G38" s="76"/>
      <c r="H38" s="46">
        <f>IFERROR(IF(VLOOKUP(F38,'필요 경험치'!$B$3:$C$77,2,0),G38/VLOOKUP(F38,'필요 경험치'!$B$3:$C$77,2,0),0),0)</f>
        <v>0</v>
      </c>
      <c r="I38" s="82">
        <f>IF(C38=F38,G38-D38,IF(F38&gt;C38,SUM(VLOOKUP(C38,'필요 경험치'!$B$3:$C$77,2,0)-경험치!D38,경험치!G38),0))</f>
        <v>0</v>
      </c>
      <c r="J38" s="85">
        <f>IFERROR(IF(VLOOKUP(C38,'필요 경험치'!$B$3:$C$77,2,0),I38/VLOOKUP(C38,'필요 경험치'!$B$3:$C$77,2,0),0),0)</f>
        <v>0</v>
      </c>
      <c r="K38" s="46">
        <f>IFERROR(J38/경쿠!O39,0)</f>
        <v>0</v>
      </c>
      <c r="L38" s="88">
        <f t="shared" si="1"/>
        <v>0</v>
      </c>
    </row>
    <row r="39" spans="2:13" ht="17.25" thickBot="1" x14ac:dyDescent="0.35">
      <c r="B39" s="69"/>
      <c r="C39" s="70"/>
      <c r="D39" s="71"/>
      <c r="E39" s="46">
        <f>IFERROR(IF(VLOOKUP(C39,'필요 경험치'!$B$3:$C$77,2,0),D39/VLOOKUP(C39,'필요 경험치'!$B$3:$C$77,2,0),0),0)</f>
        <v>0</v>
      </c>
      <c r="F39" s="69"/>
      <c r="G39" s="76"/>
      <c r="H39" s="46">
        <f>IFERROR(IF(VLOOKUP(F39,'필요 경험치'!$B$3:$C$77,2,0),G39/VLOOKUP(F39,'필요 경험치'!$B$3:$C$77,2,0),0),0)</f>
        <v>0</v>
      </c>
      <c r="I39" s="82">
        <f>IF(C39=F39,G39-D39,IF(F39&gt;C39,SUM(VLOOKUP(C39,'필요 경험치'!$B$3:$C$77,2,0)-경험치!D39,경험치!G39),0))</f>
        <v>0</v>
      </c>
      <c r="J39" s="85">
        <f>IFERROR(IF(VLOOKUP(C39,'필요 경험치'!$B$3:$C$77,2,0),I39/VLOOKUP(C39,'필요 경험치'!$B$3:$C$77,2,0),0),0)</f>
        <v>0</v>
      </c>
      <c r="K39" s="46">
        <f>IFERROR(J39/경쿠!O40,0)</f>
        <v>0</v>
      </c>
      <c r="L39" s="88">
        <f t="shared" si="1"/>
        <v>0</v>
      </c>
      <c r="M39" s="43" t="s">
        <v>21</v>
      </c>
    </row>
    <row r="40" spans="2:13" ht="17.25" thickBot="1" x14ac:dyDescent="0.35">
      <c r="B40" s="72"/>
      <c r="C40" s="73"/>
      <c r="D40" s="74"/>
      <c r="E40" s="47">
        <f>IFERROR(IF(VLOOKUP(C40,'필요 경험치'!$B$3:$C$77,2,0),D40/VLOOKUP(C40,'필요 경험치'!$B$3:$C$77,2,0),0),0)</f>
        <v>0</v>
      </c>
      <c r="F40" s="72"/>
      <c r="G40" s="77"/>
      <c r="H40" s="47">
        <f>IFERROR(IF(VLOOKUP(F40,'필요 경험치'!$B$3:$C$77,2,0),G40/VLOOKUP(F40,'필요 경험치'!$B$3:$C$77,2,0),0),0)</f>
        <v>0</v>
      </c>
      <c r="I40" s="83">
        <f>IF(C40=F40,G40-D40,IF(F40&gt;C40,SUM(VLOOKUP(C40,'필요 경험치'!$B$3:$C$77,2,0)-경험치!D40,경험치!G40),0))</f>
        <v>0</v>
      </c>
      <c r="J40" s="86">
        <f>IFERROR(IF(VLOOKUP(C40,'필요 경험치'!$B$3:$C$77,2,0),I40/VLOOKUP(C40,'필요 경험치'!$B$3:$C$77,2,0),0),0)</f>
        <v>0</v>
      </c>
      <c r="K40" s="47">
        <f>IFERROR(J40/경쿠!O41,0)</f>
        <v>0</v>
      </c>
      <c r="L40" s="89">
        <f t="shared" si="1"/>
        <v>0</v>
      </c>
      <c r="M40" s="44">
        <f>SUM(L4:L40)</f>
        <v>0</v>
      </c>
    </row>
    <row r="44" spans="2:13" x14ac:dyDescent="0.3">
      <c r="M44" s="50"/>
    </row>
    <row r="47" spans="2:13" x14ac:dyDescent="0.3">
      <c r="D47" s="51"/>
    </row>
  </sheetData>
  <phoneticPr fontId="1" type="noConversion"/>
  <pageMargins left="0.7" right="0.7" top="0.75" bottom="0.75" header="0.3" footer="0.3"/>
  <pageSetup paperSize="9" orientation="portrait" horizontalDpi="4294967292" r:id="rId1"/>
  <ignoredErrors>
    <ignoredError sqref="I4:I4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1"/>
  <sheetViews>
    <sheetView workbookViewId="0">
      <selection activeCell="G33" sqref="G33"/>
    </sheetView>
  </sheetViews>
  <sheetFormatPr defaultRowHeight="16.5" x14ac:dyDescent="0.3"/>
  <cols>
    <col min="1" max="1" width="9" style="7"/>
    <col min="2" max="2" width="10.25" style="7" bestFit="1" customWidth="1"/>
    <col min="3" max="4" width="9" style="7"/>
    <col min="5" max="5" width="11.625" style="7" bestFit="1" customWidth="1"/>
    <col min="6" max="7" width="9" style="7"/>
    <col min="8" max="8" width="11.625" style="7" bestFit="1" customWidth="1"/>
    <col min="9" max="10" width="9" style="7"/>
    <col min="11" max="11" width="11.625" style="7" bestFit="1" customWidth="1"/>
    <col min="12" max="13" width="9" style="7"/>
    <col min="14" max="14" width="11.625" style="7" bestFit="1" customWidth="1"/>
    <col min="15" max="15" width="13.75" style="7" bestFit="1" customWidth="1"/>
    <col min="16" max="16384" width="9" style="7"/>
  </cols>
  <sheetData>
    <row r="2" spans="2:16" ht="17.25" thickBot="1" x14ac:dyDescent="0.35"/>
    <row r="3" spans="2:16" ht="17.25" thickBot="1" x14ac:dyDescent="0.35">
      <c r="C3" s="9" t="s">
        <v>17</v>
      </c>
      <c r="F3" s="9" t="s">
        <v>6</v>
      </c>
      <c r="I3" s="9" t="s">
        <v>7</v>
      </c>
      <c r="L3" s="9" t="s">
        <v>8</v>
      </c>
      <c r="O3" s="8" t="s">
        <v>20</v>
      </c>
    </row>
    <row r="4" spans="2:16" ht="17.25" thickBot="1" x14ac:dyDescent="0.35">
      <c r="B4" s="9" t="s">
        <v>0</v>
      </c>
      <c r="C4" s="13" t="s">
        <v>9</v>
      </c>
      <c r="D4" s="14" t="s">
        <v>10</v>
      </c>
      <c r="E4" s="15" t="s">
        <v>11</v>
      </c>
      <c r="F4" s="13" t="s">
        <v>9</v>
      </c>
      <c r="G4" s="14" t="s">
        <v>10</v>
      </c>
      <c r="H4" s="15" t="s">
        <v>11</v>
      </c>
      <c r="I4" s="13" t="s">
        <v>9</v>
      </c>
      <c r="J4" s="14" t="s">
        <v>10</v>
      </c>
      <c r="K4" s="15" t="s">
        <v>11</v>
      </c>
      <c r="L4" s="13" t="s">
        <v>9</v>
      </c>
      <c r="M4" s="35" t="s">
        <v>10</v>
      </c>
      <c r="N4" s="9" t="s">
        <v>11</v>
      </c>
      <c r="O4" s="12" t="s">
        <v>18</v>
      </c>
      <c r="P4" s="9" t="s">
        <v>19</v>
      </c>
    </row>
    <row r="5" spans="2:16" x14ac:dyDescent="0.3">
      <c r="B5" s="21"/>
      <c r="C5" s="16"/>
      <c r="D5" s="17"/>
      <c r="E5" s="26">
        <f>IF(D5&lt;C5,(C5-D5)*2,0)</f>
        <v>0</v>
      </c>
      <c r="F5" s="16"/>
      <c r="G5" s="17"/>
      <c r="H5" s="26">
        <f>IF(G5&lt;F5,(F5-G5)*2,0)</f>
        <v>0</v>
      </c>
      <c r="I5" s="16"/>
      <c r="J5" s="17"/>
      <c r="K5" s="26">
        <f>IF(J5&lt;I5,(I5-J5)*0.5,0)</f>
        <v>0</v>
      </c>
      <c r="L5" s="16"/>
      <c r="M5" s="24"/>
      <c r="N5" s="36">
        <f>IF(M5&lt;L5,(L5-M5)*0.5,0)</f>
        <v>0</v>
      </c>
      <c r="O5" s="29">
        <f>(SUM(E5,H5))/2</f>
        <v>0</v>
      </c>
      <c r="P5" s="29">
        <f>(SUM(K5,N5))/2</f>
        <v>0</v>
      </c>
    </row>
    <row r="6" spans="2:16" x14ac:dyDescent="0.3">
      <c r="B6" s="22"/>
      <c r="C6" s="18"/>
      <c r="D6" s="10"/>
      <c r="E6" s="27">
        <f t="shared" ref="E6:E18" si="0">IF(D6&lt;C6,(C6-D6)*2,0)</f>
        <v>0</v>
      </c>
      <c r="F6" s="18"/>
      <c r="G6" s="10"/>
      <c r="H6" s="27">
        <f t="shared" ref="H6:H18" si="1">IF(G6&lt;F6,(F6-G6)*2,0)</f>
        <v>0</v>
      </c>
      <c r="I6" s="18"/>
      <c r="J6" s="10"/>
      <c r="K6" s="27">
        <f t="shared" ref="K6:K18" si="2">IF(J6&lt;I6,(I6-J6)*0.5,0)</f>
        <v>0</v>
      </c>
      <c r="L6" s="18"/>
      <c r="M6" s="11"/>
      <c r="N6" s="37">
        <f t="shared" ref="N6:N18" si="3">IF(M6&lt;L6,(L6-M6)*0.5,0)</f>
        <v>0</v>
      </c>
      <c r="O6" s="33">
        <f t="shared" ref="O6:O18" si="4">(SUM(E6,H6))/2</f>
        <v>0</v>
      </c>
      <c r="P6" s="33">
        <f t="shared" ref="P6:P18" si="5">(SUM(K6,N6))/2</f>
        <v>0</v>
      </c>
    </row>
    <row r="7" spans="2:16" x14ac:dyDescent="0.3">
      <c r="B7" s="22"/>
      <c r="C7" s="18"/>
      <c r="D7" s="10"/>
      <c r="E7" s="27">
        <f t="shared" si="0"/>
        <v>0</v>
      </c>
      <c r="F7" s="18"/>
      <c r="G7" s="10"/>
      <c r="H7" s="27">
        <f t="shared" si="1"/>
        <v>0</v>
      </c>
      <c r="I7" s="18"/>
      <c r="J7" s="10"/>
      <c r="K7" s="27">
        <f t="shared" si="2"/>
        <v>0</v>
      </c>
      <c r="L7" s="18"/>
      <c r="M7" s="11"/>
      <c r="N7" s="37">
        <f t="shared" si="3"/>
        <v>0</v>
      </c>
      <c r="O7" s="33">
        <f t="shared" si="4"/>
        <v>0</v>
      </c>
      <c r="P7" s="33">
        <f t="shared" si="5"/>
        <v>0</v>
      </c>
    </row>
    <row r="8" spans="2:16" x14ac:dyDescent="0.3">
      <c r="B8" s="22"/>
      <c r="C8" s="18"/>
      <c r="D8" s="10"/>
      <c r="E8" s="27">
        <f t="shared" si="0"/>
        <v>0</v>
      </c>
      <c r="F8" s="18"/>
      <c r="G8" s="10"/>
      <c r="H8" s="27">
        <f t="shared" si="1"/>
        <v>0</v>
      </c>
      <c r="I8" s="18"/>
      <c r="J8" s="10"/>
      <c r="K8" s="27">
        <f t="shared" si="2"/>
        <v>0</v>
      </c>
      <c r="L8" s="18"/>
      <c r="M8" s="11"/>
      <c r="N8" s="37">
        <f t="shared" si="3"/>
        <v>0</v>
      </c>
      <c r="O8" s="33">
        <f t="shared" si="4"/>
        <v>0</v>
      </c>
      <c r="P8" s="33">
        <f t="shared" si="5"/>
        <v>0</v>
      </c>
    </row>
    <row r="9" spans="2:16" x14ac:dyDescent="0.3">
      <c r="B9" s="22"/>
      <c r="C9" s="18"/>
      <c r="D9" s="10"/>
      <c r="E9" s="27">
        <f t="shared" si="0"/>
        <v>0</v>
      </c>
      <c r="F9" s="18"/>
      <c r="G9" s="10"/>
      <c r="H9" s="27">
        <f t="shared" si="1"/>
        <v>0</v>
      </c>
      <c r="I9" s="18"/>
      <c r="J9" s="10"/>
      <c r="K9" s="27">
        <f t="shared" si="2"/>
        <v>0</v>
      </c>
      <c r="L9" s="18"/>
      <c r="M9" s="11"/>
      <c r="N9" s="37">
        <f t="shared" si="3"/>
        <v>0</v>
      </c>
      <c r="O9" s="33">
        <f t="shared" si="4"/>
        <v>0</v>
      </c>
      <c r="P9" s="33">
        <f t="shared" si="5"/>
        <v>0</v>
      </c>
    </row>
    <row r="10" spans="2:16" x14ac:dyDescent="0.3">
      <c r="B10" s="22"/>
      <c r="C10" s="18"/>
      <c r="D10" s="10"/>
      <c r="E10" s="27">
        <f t="shared" si="0"/>
        <v>0</v>
      </c>
      <c r="F10" s="18"/>
      <c r="G10" s="10"/>
      <c r="H10" s="27">
        <f t="shared" si="1"/>
        <v>0</v>
      </c>
      <c r="I10" s="18"/>
      <c r="J10" s="10"/>
      <c r="K10" s="27">
        <f t="shared" si="2"/>
        <v>0</v>
      </c>
      <c r="L10" s="18"/>
      <c r="M10" s="11"/>
      <c r="N10" s="37">
        <f t="shared" si="3"/>
        <v>0</v>
      </c>
      <c r="O10" s="33">
        <f t="shared" si="4"/>
        <v>0</v>
      </c>
      <c r="P10" s="33">
        <f t="shared" si="5"/>
        <v>0</v>
      </c>
    </row>
    <row r="11" spans="2:16" x14ac:dyDescent="0.3">
      <c r="B11" s="22"/>
      <c r="C11" s="18"/>
      <c r="D11" s="10"/>
      <c r="E11" s="27">
        <f t="shared" si="0"/>
        <v>0</v>
      </c>
      <c r="F11" s="18"/>
      <c r="G11" s="10"/>
      <c r="H11" s="27">
        <f t="shared" si="1"/>
        <v>0</v>
      </c>
      <c r="I11" s="18"/>
      <c r="J11" s="10"/>
      <c r="K11" s="27">
        <f t="shared" si="2"/>
        <v>0</v>
      </c>
      <c r="L11" s="18"/>
      <c r="M11" s="11"/>
      <c r="N11" s="37">
        <f t="shared" si="3"/>
        <v>0</v>
      </c>
      <c r="O11" s="33">
        <f t="shared" si="4"/>
        <v>0</v>
      </c>
      <c r="P11" s="33">
        <f t="shared" si="5"/>
        <v>0</v>
      </c>
    </row>
    <row r="12" spans="2:16" x14ac:dyDescent="0.3">
      <c r="B12" s="22"/>
      <c r="C12" s="18"/>
      <c r="D12" s="10"/>
      <c r="E12" s="27">
        <f t="shared" si="0"/>
        <v>0</v>
      </c>
      <c r="F12" s="18"/>
      <c r="G12" s="10"/>
      <c r="H12" s="27">
        <f t="shared" si="1"/>
        <v>0</v>
      </c>
      <c r="I12" s="18"/>
      <c r="J12" s="10"/>
      <c r="K12" s="27">
        <f t="shared" si="2"/>
        <v>0</v>
      </c>
      <c r="L12" s="18"/>
      <c r="M12" s="11"/>
      <c r="N12" s="37">
        <f t="shared" si="3"/>
        <v>0</v>
      </c>
      <c r="O12" s="33">
        <f t="shared" si="4"/>
        <v>0</v>
      </c>
      <c r="P12" s="33">
        <f t="shared" si="5"/>
        <v>0</v>
      </c>
    </row>
    <row r="13" spans="2:16" x14ac:dyDescent="0.3">
      <c r="B13" s="22"/>
      <c r="C13" s="18"/>
      <c r="D13" s="10"/>
      <c r="E13" s="27">
        <f t="shared" si="0"/>
        <v>0</v>
      </c>
      <c r="F13" s="18"/>
      <c r="G13" s="10"/>
      <c r="H13" s="27">
        <f t="shared" si="1"/>
        <v>0</v>
      </c>
      <c r="I13" s="18"/>
      <c r="J13" s="10"/>
      <c r="K13" s="27">
        <f t="shared" si="2"/>
        <v>0</v>
      </c>
      <c r="L13" s="18"/>
      <c r="M13" s="11"/>
      <c r="N13" s="37">
        <f t="shared" si="3"/>
        <v>0</v>
      </c>
      <c r="O13" s="33">
        <f t="shared" si="4"/>
        <v>0</v>
      </c>
      <c r="P13" s="33">
        <f t="shared" si="5"/>
        <v>0</v>
      </c>
    </row>
    <row r="14" spans="2:16" x14ac:dyDescent="0.3">
      <c r="B14" s="22"/>
      <c r="C14" s="18"/>
      <c r="D14" s="10"/>
      <c r="E14" s="27">
        <f t="shared" si="0"/>
        <v>0</v>
      </c>
      <c r="F14" s="18"/>
      <c r="G14" s="10"/>
      <c r="H14" s="27">
        <f t="shared" si="1"/>
        <v>0</v>
      </c>
      <c r="I14" s="18"/>
      <c r="J14" s="10"/>
      <c r="K14" s="27">
        <f t="shared" si="2"/>
        <v>0</v>
      </c>
      <c r="L14" s="18"/>
      <c r="M14" s="11"/>
      <c r="N14" s="37">
        <f t="shared" si="3"/>
        <v>0</v>
      </c>
      <c r="O14" s="33">
        <f t="shared" si="4"/>
        <v>0</v>
      </c>
      <c r="P14" s="33">
        <f t="shared" si="5"/>
        <v>0</v>
      </c>
    </row>
    <row r="15" spans="2:16" x14ac:dyDescent="0.3">
      <c r="B15" s="22"/>
      <c r="C15" s="18"/>
      <c r="D15" s="10"/>
      <c r="E15" s="27">
        <f t="shared" si="0"/>
        <v>0</v>
      </c>
      <c r="F15" s="18"/>
      <c r="G15" s="10"/>
      <c r="H15" s="27">
        <f t="shared" si="1"/>
        <v>0</v>
      </c>
      <c r="I15" s="18"/>
      <c r="J15" s="10"/>
      <c r="K15" s="27">
        <f t="shared" si="2"/>
        <v>0</v>
      </c>
      <c r="L15" s="18"/>
      <c r="M15" s="11"/>
      <c r="N15" s="37">
        <f t="shared" si="3"/>
        <v>0</v>
      </c>
      <c r="O15" s="33">
        <f t="shared" si="4"/>
        <v>0</v>
      </c>
      <c r="P15" s="33">
        <f t="shared" si="5"/>
        <v>0</v>
      </c>
    </row>
    <row r="16" spans="2:16" x14ac:dyDescent="0.3">
      <c r="B16" s="22"/>
      <c r="C16" s="18"/>
      <c r="D16" s="10"/>
      <c r="E16" s="27">
        <f t="shared" si="0"/>
        <v>0</v>
      </c>
      <c r="F16" s="18"/>
      <c r="G16" s="10"/>
      <c r="H16" s="27">
        <f t="shared" si="1"/>
        <v>0</v>
      </c>
      <c r="I16" s="18"/>
      <c r="J16" s="10"/>
      <c r="K16" s="27">
        <f t="shared" si="2"/>
        <v>0</v>
      </c>
      <c r="L16" s="18"/>
      <c r="M16" s="11"/>
      <c r="N16" s="37">
        <f t="shared" si="3"/>
        <v>0</v>
      </c>
      <c r="O16" s="33">
        <f t="shared" si="4"/>
        <v>0</v>
      </c>
      <c r="P16" s="33">
        <f t="shared" si="5"/>
        <v>0</v>
      </c>
    </row>
    <row r="17" spans="2:16" x14ac:dyDescent="0.3">
      <c r="B17" s="22"/>
      <c r="C17" s="18"/>
      <c r="D17" s="10"/>
      <c r="E17" s="27">
        <f t="shared" si="0"/>
        <v>0</v>
      </c>
      <c r="F17" s="18"/>
      <c r="G17" s="10"/>
      <c r="H17" s="27">
        <f t="shared" si="1"/>
        <v>0</v>
      </c>
      <c r="I17" s="18"/>
      <c r="J17" s="10"/>
      <c r="K17" s="27">
        <f t="shared" si="2"/>
        <v>0</v>
      </c>
      <c r="L17" s="18"/>
      <c r="M17" s="11"/>
      <c r="N17" s="37">
        <f t="shared" si="3"/>
        <v>0</v>
      </c>
      <c r="O17" s="33">
        <f t="shared" si="4"/>
        <v>0</v>
      </c>
      <c r="P17" s="33">
        <f t="shared" si="5"/>
        <v>0</v>
      </c>
    </row>
    <row r="18" spans="2:16" x14ac:dyDescent="0.3">
      <c r="B18" s="22"/>
      <c r="C18" s="18"/>
      <c r="D18" s="10"/>
      <c r="E18" s="27">
        <f t="shared" si="0"/>
        <v>0</v>
      </c>
      <c r="F18" s="18"/>
      <c r="G18" s="10"/>
      <c r="H18" s="27">
        <f t="shared" si="1"/>
        <v>0</v>
      </c>
      <c r="I18" s="18"/>
      <c r="J18" s="10"/>
      <c r="K18" s="27">
        <f t="shared" si="2"/>
        <v>0</v>
      </c>
      <c r="L18" s="18"/>
      <c r="M18" s="11"/>
      <c r="N18" s="37">
        <f t="shared" si="3"/>
        <v>0</v>
      </c>
      <c r="O18" s="33">
        <f t="shared" si="4"/>
        <v>0</v>
      </c>
      <c r="P18" s="33">
        <f t="shared" si="5"/>
        <v>0</v>
      </c>
    </row>
    <row r="19" spans="2:16" x14ac:dyDescent="0.3">
      <c r="B19" s="22"/>
      <c r="C19" s="18"/>
      <c r="D19" s="10"/>
      <c r="E19" s="27">
        <f t="shared" ref="E19:E41" si="6">IF(D19&lt;C19,(C19-D19)*2,0)</f>
        <v>0</v>
      </c>
      <c r="F19" s="18"/>
      <c r="G19" s="10"/>
      <c r="H19" s="27">
        <f t="shared" ref="H19:H41" si="7">IF(G19&lt;F19,(F19-G19)*2,0)</f>
        <v>0</v>
      </c>
      <c r="I19" s="18"/>
      <c r="J19" s="10"/>
      <c r="K19" s="27">
        <f t="shared" ref="K19:K41" si="8">IF(J19&lt;I19,(I19-J19)*0.5,0)</f>
        <v>0</v>
      </c>
      <c r="L19" s="18"/>
      <c r="M19" s="11"/>
      <c r="N19" s="37">
        <f t="shared" ref="N19:N41" si="9">IF(M19&lt;L19,(L19-M19)*0.5,0)</f>
        <v>0</v>
      </c>
      <c r="O19" s="33">
        <f t="shared" ref="O19:O41" si="10">(SUM(E19,H19))/2</f>
        <v>0</v>
      </c>
      <c r="P19" s="33">
        <f t="shared" ref="P19:P41" si="11">(SUM(K19,N19))/2</f>
        <v>0</v>
      </c>
    </row>
    <row r="20" spans="2:16" x14ac:dyDescent="0.3">
      <c r="B20" s="22"/>
      <c r="C20" s="18"/>
      <c r="D20" s="10"/>
      <c r="E20" s="27">
        <f t="shared" si="6"/>
        <v>0</v>
      </c>
      <c r="F20" s="18"/>
      <c r="G20" s="10"/>
      <c r="H20" s="27">
        <f t="shared" si="7"/>
        <v>0</v>
      </c>
      <c r="I20" s="18"/>
      <c r="J20" s="10"/>
      <c r="K20" s="27">
        <f t="shared" si="8"/>
        <v>0</v>
      </c>
      <c r="L20" s="18"/>
      <c r="M20" s="11"/>
      <c r="N20" s="37">
        <f t="shared" si="9"/>
        <v>0</v>
      </c>
      <c r="O20" s="33">
        <f t="shared" si="10"/>
        <v>0</v>
      </c>
      <c r="P20" s="33">
        <f t="shared" si="11"/>
        <v>0</v>
      </c>
    </row>
    <row r="21" spans="2:16" x14ac:dyDescent="0.3">
      <c r="B21" s="22"/>
      <c r="C21" s="18"/>
      <c r="D21" s="10"/>
      <c r="E21" s="27">
        <f t="shared" si="6"/>
        <v>0</v>
      </c>
      <c r="F21" s="18"/>
      <c r="G21" s="10"/>
      <c r="H21" s="27">
        <f t="shared" si="7"/>
        <v>0</v>
      </c>
      <c r="I21" s="18"/>
      <c r="J21" s="10"/>
      <c r="K21" s="27">
        <f t="shared" si="8"/>
        <v>0</v>
      </c>
      <c r="L21" s="18"/>
      <c r="M21" s="11"/>
      <c r="N21" s="37">
        <f t="shared" si="9"/>
        <v>0</v>
      </c>
      <c r="O21" s="33">
        <f t="shared" si="10"/>
        <v>0</v>
      </c>
      <c r="P21" s="33">
        <f t="shared" si="11"/>
        <v>0</v>
      </c>
    </row>
    <row r="22" spans="2:16" x14ac:dyDescent="0.3">
      <c r="B22" s="22"/>
      <c r="C22" s="18"/>
      <c r="D22" s="10"/>
      <c r="E22" s="27">
        <f t="shared" si="6"/>
        <v>0</v>
      </c>
      <c r="F22" s="18"/>
      <c r="G22" s="10"/>
      <c r="H22" s="27">
        <f t="shared" si="7"/>
        <v>0</v>
      </c>
      <c r="I22" s="18"/>
      <c r="J22" s="10"/>
      <c r="K22" s="27">
        <f t="shared" si="8"/>
        <v>0</v>
      </c>
      <c r="L22" s="18"/>
      <c r="M22" s="11"/>
      <c r="N22" s="37">
        <f t="shared" si="9"/>
        <v>0</v>
      </c>
      <c r="O22" s="33">
        <f t="shared" si="10"/>
        <v>0</v>
      </c>
      <c r="P22" s="33">
        <f t="shared" si="11"/>
        <v>0</v>
      </c>
    </row>
    <row r="23" spans="2:16" x14ac:dyDescent="0.3">
      <c r="B23" s="22"/>
      <c r="C23" s="18"/>
      <c r="D23" s="10"/>
      <c r="E23" s="27">
        <f t="shared" si="6"/>
        <v>0</v>
      </c>
      <c r="F23" s="18"/>
      <c r="G23" s="10"/>
      <c r="H23" s="27">
        <f t="shared" si="7"/>
        <v>0</v>
      </c>
      <c r="I23" s="18"/>
      <c r="J23" s="10"/>
      <c r="K23" s="27">
        <f t="shared" si="8"/>
        <v>0</v>
      </c>
      <c r="L23" s="18"/>
      <c r="M23" s="11"/>
      <c r="N23" s="37">
        <f t="shared" si="9"/>
        <v>0</v>
      </c>
      <c r="O23" s="33">
        <f t="shared" si="10"/>
        <v>0</v>
      </c>
      <c r="P23" s="33">
        <f t="shared" si="11"/>
        <v>0</v>
      </c>
    </row>
    <row r="24" spans="2:16" x14ac:dyDescent="0.3">
      <c r="B24" s="22"/>
      <c r="C24" s="18"/>
      <c r="D24" s="10"/>
      <c r="E24" s="27">
        <f t="shared" si="6"/>
        <v>0</v>
      </c>
      <c r="F24" s="18"/>
      <c r="G24" s="10"/>
      <c r="H24" s="27">
        <f t="shared" si="7"/>
        <v>0</v>
      </c>
      <c r="I24" s="18"/>
      <c r="J24" s="10"/>
      <c r="K24" s="27">
        <f t="shared" si="8"/>
        <v>0</v>
      </c>
      <c r="L24" s="18"/>
      <c r="M24" s="11"/>
      <c r="N24" s="37">
        <f t="shared" si="9"/>
        <v>0</v>
      </c>
      <c r="O24" s="33">
        <f t="shared" si="10"/>
        <v>0</v>
      </c>
      <c r="P24" s="33">
        <f t="shared" si="11"/>
        <v>0</v>
      </c>
    </row>
    <row r="25" spans="2:16" x14ac:dyDescent="0.3">
      <c r="B25" s="22"/>
      <c r="C25" s="18"/>
      <c r="D25" s="10"/>
      <c r="E25" s="27">
        <f t="shared" si="6"/>
        <v>0</v>
      </c>
      <c r="F25" s="18"/>
      <c r="G25" s="10"/>
      <c r="H25" s="27">
        <f t="shared" si="7"/>
        <v>0</v>
      </c>
      <c r="I25" s="18"/>
      <c r="J25" s="10"/>
      <c r="K25" s="27">
        <f t="shared" si="8"/>
        <v>0</v>
      </c>
      <c r="L25" s="18"/>
      <c r="M25" s="11"/>
      <c r="N25" s="37">
        <f t="shared" si="9"/>
        <v>0</v>
      </c>
      <c r="O25" s="33">
        <f t="shared" si="10"/>
        <v>0</v>
      </c>
      <c r="P25" s="33">
        <f t="shared" si="11"/>
        <v>0</v>
      </c>
    </row>
    <row r="26" spans="2:16" x14ac:dyDescent="0.3">
      <c r="B26" s="22"/>
      <c r="C26" s="18"/>
      <c r="D26" s="10"/>
      <c r="E26" s="27">
        <f t="shared" si="6"/>
        <v>0</v>
      </c>
      <c r="F26" s="18"/>
      <c r="G26" s="10"/>
      <c r="H26" s="27">
        <f t="shared" si="7"/>
        <v>0</v>
      </c>
      <c r="I26" s="18"/>
      <c r="J26" s="10"/>
      <c r="K26" s="27">
        <f t="shared" si="8"/>
        <v>0</v>
      </c>
      <c r="L26" s="18"/>
      <c r="M26" s="11"/>
      <c r="N26" s="37">
        <f t="shared" si="9"/>
        <v>0</v>
      </c>
      <c r="O26" s="33">
        <f t="shared" si="10"/>
        <v>0</v>
      </c>
      <c r="P26" s="33">
        <f t="shared" si="11"/>
        <v>0</v>
      </c>
    </row>
    <row r="27" spans="2:16" x14ac:dyDescent="0.3">
      <c r="B27" s="22"/>
      <c r="C27" s="18"/>
      <c r="D27" s="10"/>
      <c r="E27" s="27">
        <f t="shared" si="6"/>
        <v>0</v>
      </c>
      <c r="F27" s="18"/>
      <c r="G27" s="10"/>
      <c r="H27" s="27">
        <f t="shared" si="7"/>
        <v>0</v>
      </c>
      <c r="I27" s="18"/>
      <c r="J27" s="10"/>
      <c r="K27" s="27">
        <f t="shared" si="8"/>
        <v>0</v>
      </c>
      <c r="L27" s="18"/>
      <c r="M27" s="11"/>
      <c r="N27" s="37">
        <f t="shared" si="9"/>
        <v>0</v>
      </c>
      <c r="O27" s="33">
        <f t="shared" si="10"/>
        <v>0</v>
      </c>
      <c r="P27" s="33">
        <f t="shared" si="11"/>
        <v>0</v>
      </c>
    </row>
    <row r="28" spans="2:16" x14ac:dyDescent="0.3">
      <c r="B28" s="22"/>
      <c r="C28" s="18"/>
      <c r="D28" s="10"/>
      <c r="E28" s="27">
        <f t="shared" si="6"/>
        <v>0</v>
      </c>
      <c r="F28" s="18"/>
      <c r="G28" s="10"/>
      <c r="H28" s="27">
        <f t="shared" si="7"/>
        <v>0</v>
      </c>
      <c r="I28" s="18"/>
      <c r="J28" s="10"/>
      <c r="K28" s="27">
        <f t="shared" si="8"/>
        <v>0</v>
      </c>
      <c r="L28" s="18"/>
      <c r="M28" s="11"/>
      <c r="N28" s="37">
        <f t="shared" si="9"/>
        <v>0</v>
      </c>
      <c r="O28" s="33">
        <f t="shared" si="10"/>
        <v>0</v>
      </c>
      <c r="P28" s="33">
        <f t="shared" si="11"/>
        <v>0</v>
      </c>
    </row>
    <row r="29" spans="2:16" x14ac:dyDescent="0.3">
      <c r="B29" s="22"/>
      <c r="C29" s="18"/>
      <c r="D29" s="10"/>
      <c r="E29" s="27">
        <f t="shared" si="6"/>
        <v>0</v>
      </c>
      <c r="F29" s="18"/>
      <c r="G29" s="10"/>
      <c r="H29" s="27">
        <f t="shared" si="7"/>
        <v>0</v>
      </c>
      <c r="I29" s="18"/>
      <c r="J29" s="10"/>
      <c r="K29" s="27">
        <f t="shared" si="8"/>
        <v>0</v>
      </c>
      <c r="L29" s="18"/>
      <c r="M29" s="11"/>
      <c r="N29" s="37">
        <f t="shared" si="9"/>
        <v>0</v>
      </c>
      <c r="O29" s="33">
        <f t="shared" si="10"/>
        <v>0</v>
      </c>
      <c r="P29" s="33">
        <f t="shared" si="11"/>
        <v>0</v>
      </c>
    </row>
    <row r="30" spans="2:16" x14ac:dyDescent="0.3">
      <c r="B30" s="22"/>
      <c r="C30" s="18"/>
      <c r="D30" s="10"/>
      <c r="E30" s="27">
        <f t="shared" si="6"/>
        <v>0</v>
      </c>
      <c r="F30" s="18"/>
      <c r="G30" s="10"/>
      <c r="H30" s="27">
        <f t="shared" si="7"/>
        <v>0</v>
      </c>
      <c r="I30" s="18"/>
      <c r="J30" s="10"/>
      <c r="K30" s="27">
        <f t="shared" si="8"/>
        <v>0</v>
      </c>
      <c r="L30" s="18"/>
      <c r="M30" s="11"/>
      <c r="N30" s="37">
        <f t="shared" si="9"/>
        <v>0</v>
      </c>
      <c r="O30" s="33">
        <f t="shared" si="10"/>
        <v>0</v>
      </c>
      <c r="P30" s="33">
        <f t="shared" si="11"/>
        <v>0</v>
      </c>
    </row>
    <row r="31" spans="2:16" x14ac:dyDescent="0.3">
      <c r="B31" s="22"/>
      <c r="C31" s="18"/>
      <c r="D31" s="10"/>
      <c r="E31" s="27">
        <f t="shared" si="6"/>
        <v>0</v>
      </c>
      <c r="F31" s="18"/>
      <c r="G31" s="10"/>
      <c r="H31" s="27">
        <f t="shared" si="7"/>
        <v>0</v>
      </c>
      <c r="I31" s="18"/>
      <c r="J31" s="10"/>
      <c r="K31" s="27">
        <f t="shared" si="8"/>
        <v>0</v>
      </c>
      <c r="L31" s="18"/>
      <c r="M31" s="11"/>
      <c r="N31" s="37">
        <f t="shared" si="9"/>
        <v>0</v>
      </c>
      <c r="O31" s="33">
        <f t="shared" si="10"/>
        <v>0</v>
      </c>
      <c r="P31" s="33">
        <f t="shared" si="11"/>
        <v>0</v>
      </c>
    </row>
    <row r="32" spans="2:16" x14ac:dyDescent="0.3">
      <c r="B32" s="22"/>
      <c r="C32" s="18"/>
      <c r="D32" s="10"/>
      <c r="E32" s="27">
        <f t="shared" si="6"/>
        <v>0</v>
      </c>
      <c r="F32" s="18"/>
      <c r="G32" s="10"/>
      <c r="H32" s="27">
        <f t="shared" si="7"/>
        <v>0</v>
      </c>
      <c r="I32" s="18"/>
      <c r="J32" s="10"/>
      <c r="K32" s="27">
        <f t="shared" si="8"/>
        <v>0</v>
      </c>
      <c r="L32" s="18"/>
      <c r="M32" s="11"/>
      <c r="N32" s="37">
        <f t="shared" si="9"/>
        <v>0</v>
      </c>
      <c r="O32" s="33">
        <f t="shared" si="10"/>
        <v>0</v>
      </c>
      <c r="P32" s="33">
        <f t="shared" si="11"/>
        <v>0</v>
      </c>
    </row>
    <row r="33" spans="2:16" x14ac:dyDescent="0.3">
      <c r="B33" s="22"/>
      <c r="C33" s="18"/>
      <c r="D33" s="10"/>
      <c r="E33" s="27">
        <f t="shared" si="6"/>
        <v>0</v>
      </c>
      <c r="F33" s="18"/>
      <c r="G33" s="10"/>
      <c r="H33" s="27">
        <f t="shared" si="7"/>
        <v>0</v>
      </c>
      <c r="I33" s="18"/>
      <c r="J33" s="10"/>
      <c r="K33" s="27">
        <f t="shared" si="8"/>
        <v>0</v>
      </c>
      <c r="L33" s="18"/>
      <c r="M33" s="11"/>
      <c r="N33" s="37">
        <f t="shared" si="9"/>
        <v>0</v>
      </c>
      <c r="O33" s="33">
        <f t="shared" si="10"/>
        <v>0</v>
      </c>
      <c r="P33" s="33">
        <f t="shared" si="11"/>
        <v>0</v>
      </c>
    </row>
    <row r="34" spans="2:16" x14ac:dyDescent="0.3">
      <c r="B34" s="22"/>
      <c r="C34" s="18"/>
      <c r="D34" s="10"/>
      <c r="E34" s="27">
        <f t="shared" si="6"/>
        <v>0</v>
      </c>
      <c r="F34" s="18"/>
      <c r="G34" s="10"/>
      <c r="H34" s="27">
        <f t="shared" si="7"/>
        <v>0</v>
      </c>
      <c r="I34" s="18"/>
      <c r="J34" s="10"/>
      <c r="K34" s="27">
        <f t="shared" si="8"/>
        <v>0</v>
      </c>
      <c r="L34" s="18"/>
      <c r="M34" s="11"/>
      <c r="N34" s="37">
        <f t="shared" si="9"/>
        <v>0</v>
      </c>
      <c r="O34" s="33">
        <f t="shared" si="10"/>
        <v>0</v>
      </c>
      <c r="P34" s="33">
        <f t="shared" si="11"/>
        <v>0</v>
      </c>
    </row>
    <row r="35" spans="2:16" x14ac:dyDescent="0.3">
      <c r="B35" s="22"/>
      <c r="C35" s="18"/>
      <c r="D35" s="10"/>
      <c r="E35" s="27">
        <f t="shared" si="6"/>
        <v>0</v>
      </c>
      <c r="F35" s="18"/>
      <c r="G35" s="10"/>
      <c r="H35" s="27">
        <f t="shared" si="7"/>
        <v>0</v>
      </c>
      <c r="I35" s="18"/>
      <c r="J35" s="10"/>
      <c r="K35" s="27">
        <f t="shared" si="8"/>
        <v>0</v>
      </c>
      <c r="L35" s="18"/>
      <c r="M35" s="11"/>
      <c r="N35" s="37">
        <f t="shared" si="9"/>
        <v>0</v>
      </c>
      <c r="O35" s="33">
        <f t="shared" si="10"/>
        <v>0</v>
      </c>
      <c r="P35" s="33">
        <f t="shared" si="11"/>
        <v>0</v>
      </c>
    </row>
    <row r="36" spans="2:16" x14ac:dyDescent="0.3">
      <c r="B36" s="22"/>
      <c r="C36" s="18"/>
      <c r="D36" s="10"/>
      <c r="E36" s="27">
        <f t="shared" si="6"/>
        <v>0</v>
      </c>
      <c r="F36" s="18"/>
      <c r="G36" s="10"/>
      <c r="H36" s="27">
        <f t="shared" si="7"/>
        <v>0</v>
      </c>
      <c r="I36" s="18"/>
      <c r="J36" s="10"/>
      <c r="K36" s="27">
        <f t="shared" si="8"/>
        <v>0</v>
      </c>
      <c r="L36" s="18"/>
      <c r="M36" s="11"/>
      <c r="N36" s="37">
        <f t="shared" si="9"/>
        <v>0</v>
      </c>
      <c r="O36" s="33">
        <f t="shared" si="10"/>
        <v>0</v>
      </c>
      <c r="P36" s="33">
        <f t="shared" si="11"/>
        <v>0</v>
      </c>
    </row>
    <row r="37" spans="2:16" x14ac:dyDescent="0.3">
      <c r="B37" s="22"/>
      <c r="C37" s="18"/>
      <c r="D37" s="10"/>
      <c r="E37" s="27">
        <f t="shared" si="6"/>
        <v>0</v>
      </c>
      <c r="F37" s="18"/>
      <c r="G37" s="10"/>
      <c r="H37" s="27">
        <f t="shared" si="7"/>
        <v>0</v>
      </c>
      <c r="I37" s="18"/>
      <c r="J37" s="10"/>
      <c r="K37" s="27">
        <f t="shared" si="8"/>
        <v>0</v>
      </c>
      <c r="L37" s="18"/>
      <c r="M37" s="11"/>
      <c r="N37" s="37">
        <f t="shared" si="9"/>
        <v>0</v>
      </c>
      <c r="O37" s="33">
        <f t="shared" si="10"/>
        <v>0</v>
      </c>
      <c r="P37" s="33">
        <f t="shared" si="11"/>
        <v>0</v>
      </c>
    </row>
    <row r="38" spans="2:16" x14ac:dyDescent="0.3">
      <c r="B38" s="22"/>
      <c r="C38" s="18"/>
      <c r="D38" s="10"/>
      <c r="E38" s="27">
        <f t="shared" si="6"/>
        <v>0</v>
      </c>
      <c r="F38" s="18"/>
      <c r="G38" s="10"/>
      <c r="H38" s="27">
        <f t="shared" si="7"/>
        <v>0</v>
      </c>
      <c r="I38" s="18"/>
      <c r="J38" s="10"/>
      <c r="K38" s="27">
        <f t="shared" si="8"/>
        <v>0</v>
      </c>
      <c r="L38" s="18"/>
      <c r="M38" s="11"/>
      <c r="N38" s="37">
        <f t="shared" si="9"/>
        <v>0</v>
      </c>
      <c r="O38" s="33">
        <f t="shared" si="10"/>
        <v>0</v>
      </c>
      <c r="P38" s="33">
        <f t="shared" si="11"/>
        <v>0</v>
      </c>
    </row>
    <row r="39" spans="2:16" x14ac:dyDescent="0.3">
      <c r="B39" s="22"/>
      <c r="C39" s="18"/>
      <c r="D39" s="10"/>
      <c r="E39" s="27">
        <f t="shared" si="6"/>
        <v>0</v>
      </c>
      <c r="F39" s="18"/>
      <c r="G39" s="10"/>
      <c r="H39" s="27">
        <f t="shared" si="7"/>
        <v>0</v>
      </c>
      <c r="I39" s="18"/>
      <c r="J39" s="10"/>
      <c r="K39" s="27">
        <f t="shared" si="8"/>
        <v>0</v>
      </c>
      <c r="L39" s="18"/>
      <c r="M39" s="11"/>
      <c r="N39" s="37">
        <f t="shared" si="9"/>
        <v>0</v>
      </c>
      <c r="O39" s="33">
        <f t="shared" si="10"/>
        <v>0</v>
      </c>
      <c r="P39" s="33">
        <f t="shared" si="11"/>
        <v>0</v>
      </c>
    </row>
    <row r="40" spans="2:16" x14ac:dyDescent="0.3">
      <c r="B40" s="22"/>
      <c r="C40" s="18"/>
      <c r="D40" s="10"/>
      <c r="E40" s="27">
        <f t="shared" si="6"/>
        <v>0</v>
      </c>
      <c r="F40" s="18"/>
      <c r="G40" s="10"/>
      <c r="H40" s="27">
        <f t="shared" si="7"/>
        <v>0</v>
      </c>
      <c r="I40" s="18"/>
      <c r="J40" s="10"/>
      <c r="K40" s="27">
        <f t="shared" si="8"/>
        <v>0</v>
      </c>
      <c r="L40" s="18"/>
      <c r="M40" s="11"/>
      <c r="N40" s="37">
        <f t="shared" si="9"/>
        <v>0</v>
      </c>
      <c r="O40" s="33">
        <f t="shared" si="10"/>
        <v>0</v>
      </c>
      <c r="P40" s="33">
        <f t="shared" si="11"/>
        <v>0</v>
      </c>
    </row>
    <row r="41" spans="2:16" ht="17.25" thickBot="1" x14ac:dyDescent="0.35">
      <c r="B41" s="23"/>
      <c r="C41" s="19"/>
      <c r="D41" s="20"/>
      <c r="E41" s="28">
        <f t="shared" si="6"/>
        <v>0</v>
      </c>
      <c r="F41" s="19"/>
      <c r="G41" s="20"/>
      <c r="H41" s="28">
        <f t="shared" si="7"/>
        <v>0</v>
      </c>
      <c r="I41" s="19"/>
      <c r="J41" s="20"/>
      <c r="K41" s="28">
        <f t="shared" si="8"/>
        <v>0</v>
      </c>
      <c r="L41" s="19"/>
      <c r="M41" s="25"/>
      <c r="N41" s="38">
        <f t="shared" si="9"/>
        <v>0</v>
      </c>
      <c r="O41" s="34">
        <f t="shared" si="10"/>
        <v>0</v>
      </c>
      <c r="P41" s="34">
        <f t="shared" si="11"/>
        <v>0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abSelected="1" workbookViewId="0">
      <selection activeCell="I6" sqref="I6"/>
    </sheetView>
  </sheetViews>
  <sheetFormatPr defaultRowHeight="16.5" x14ac:dyDescent="0.3"/>
  <cols>
    <col min="1" max="1" width="9" style="7"/>
    <col min="2" max="2" width="10.25" style="7" bestFit="1" customWidth="1"/>
    <col min="3" max="4" width="9" style="7"/>
    <col min="5" max="5" width="11.625" style="7" bestFit="1" customWidth="1"/>
    <col min="6" max="7" width="9" style="7"/>
    <col min="8" max="8" width="11.625" style="7" bestFit="1" customWidth="1"/>
    <col min="9" max="10" width="9" style="7"/>
    <col min="11" max="11" width="11.625" style="7" bestFit="1" customWidth="1"/>
    <col min="12" max="13" width="9" style="7"/>
    <col min="14" max="14" width="11.625" style="7" bestFit="1" customWidth="1"/>
    <col min="15" max="15" width="10" style="7" customWidth="1"/>
    <col min="16" max="16384" width="9" style="7"/>
  </cols>
  <sheetData>
    <row r="2" spans="2:15" ht="17.25" thickBot="1" x14ac:dyDescent="0.35"/>
    <row r="3" spans="2:15" ht="17.25" thickBot="1" x14ac:dyDescent="0.35">
      <c r="C3" s="9" t="s">
        <v>12</v>
      </c>
      <c r="F3" s="9" t="s">
        <v>13</v>
      </c>
      <c r="I3" s="9" t="s">
        <v>15</v>
      </c>
      <c r="L3" s="9" t="s">
        <v>14</v>
      </c>
    </row>
    <row r="4" spans="2:15" ht="17.25" thickBot="1" x14ac:dyDescent="0.35">
      <c r="B4" s="9" t="s">
        <v>0</v>
      </c>
      <c r="C4" s="13" t="s">
        <v>9</v>
      </c>
      <c r="D4" s="14" t="s">
        <v>10</v>
      </c>
      <c r="E4" s="15" t="s">
        <v>11</v>
      </c>
      <c r="F4" s="13" t="s">
        <v>9</v>
      </c>
      <c r="G4" s="14" t="s">
        <v>10</v>
      </c>
      <c r="H4" s="15" t="s">
        <v>11</v>
      </c>
      <c r="I4" s="13" t="s">
        <v>9</v>
      </c>
      <c r="J4" s="14" t="s">
        <v>10</v>
      </c>
      <c r="K4" s="15" t="s">
        <v>11</v>
      </c>
      <c r="L4" s="13" t="s">
        <v>9</v>
      </c>
      <c r="M4" s="14" t="s">
        <v>10</v>
      </c>
      <c r="N4" s="15" t="s">
        <v>11</v>
      </c>
      <c r="O4" s="9" t="s">
        <v>16</v>
      </c>
    </row>
    <row r="5" spans="2:15" x14ac:dyDescent="0.3">
      <c r="B5" s="21"/>
      <c r="C5" s="16"/>
      <c r="D5" s="17"/>
      <c r="E5" s="26">
        <f>IF(D5&lt;C5,(C5-D5)*0.5,0)</f>
        <v>0</v>
      </c>
      <c r="F5" s="16"/>
      <c r="G5" s="17"/>
      <c r="H5" s="26">
        <f>IF(G5&lt;F5,(F5-G5)*0.5,0)</f>
        <v>0</v>
      </c>
      <c r="I5" s="16"/>
      <c r="J5" s="17"/>
      <c r="K5" s="26">
        <f>IF(J5&lt;I5,(I5-J5)*0.5,0)</f>
        <v>0</v>
      </c>
      <c r="L5" s="16"/>
      <c r="M5" s="17"/>
      <c r="N5" s="30">
        <f>IF(M5&lt;L5,(L5-M5)*0.5,0)</f>
        <v>0</v>
      </c>
      <c r="O5" s="29">
        <f>SUM(E5,H5,K5,N5)</f>
        <v>0</v>
      </c>
    </row>
    <row r="6" spans="2:15" x14ac:dyDescent="0.3">
      <c r="B6" s="22"/>
      <c r="C6" s="18"/>
      <c r="D6" s="10"/>
      <c r="E6" s="27">
        <f t="shared" ref="E6:E11" si="0">IF(D6&lt;C6,(C6-D6)*0.5,0)</f>
        <v>0</v>
      </c>
      <c r="F6" s="18"/>
      <c r="G6" s="10"/>
      <c r="H6" s="27">
        <f t="shared" ref="H6:H11" si="1">IF(G6&lt;F6,(F6-G6)*0.5,0)</f>
        <v>0</v>
      </c>
      <c r="I6" s="18"/>
      <c r="J6" s="10"/>
      <c r="K6" s="27">
        <f t="shared" ref="K6:K11" si="2">IF(J6&lt;I6,(I6-J6)*0.5,0)</f>
        <v>0</v>
      </c>
      <c r="L6" s="18"/>
      <c r="M6" s="10"/>
      <c r="N6" s="31">
        <f t="shared" ref="N6:N11" si="3">IF(M6&lt;L6,(L6-M6)*0.5,0)</f>
        <v>0</v>
      </c>
      <c r="O6" s="33">
        <f t="shared" ref="O6:O11" si="4">SUM(E6,H6,K6,N6)</f>
        <v>0</v>
      </c>
    </row>
    <row r="7" spans="2:15" x14ac:dyDescent="0.3">
      <c r="B7" s="22"/>
      <c r="C7" s="18"/>
      <c r="D7" s="10"/>
      <c r="E7" s="27">
        <f t="shared" si="0"/>
        <v>0</v>
      </c>
      <c r="F7" s="18"/>
      <c r="G7" s="10"/>
      <c r="H7" s="27">
        <f t="shared" si="1"/>
        <v>0</v>
      </c>
      <c r="I7" s="18"/>
      <c r="J7" s="10"/>
      <c r="K7" s="27">
        <f t="shared" si="2"/>
        <v>0</v>
      </c>
      <c r="L7" s="18"/>
      <c r="M7" s="10"/>
      <c r="N7" s="31">
        <f t="shared" si="3"/>
        <v>0</v>
      </c>
      <c r="O7" s="33">
        <f t="shared" si="4"/>
        <v>0</v>
      </c>
    </row>
    <row r="8" spans="2:15" x14ac:dyDescent="0.3">
      <c r="B8" s="22"/>
      <c r="C8" s="18"/>
      <c r="D8" s="10"/>
      <c r="E8" s="27">
        <f t="shared" si="0"/>
        <v>0</v>
      </c>
      <c r="F8" s="18"/>
      <c r="G8" s="10"/>
      <c r="H8" s="27">
        <f t="shared" si="1"/>
        <v>0</v>
      </c>
      <c r="I8" s="18"/>
      <c r="J8" s="10"/>
      <c r="K8" s="27">
        <f t="shared" si="2"/>
        <v>0</v>
      </c>
      <c r="L8" s="18"/>
      <c r="M8" s="10"/>
      <c r="N8" s="31">
        <f t="shared" si="3"/>
        <v>0</v>
      </c>
      <c r="O8" s="33">
        <f t="shared" si="4"/>
        <v>0</v>
      </c>
    </row>
    <row r="9" spans="2:15" x14ac:dyDescent="0.3">
      <c r="B9" s="22"/>
      <c r="C9" s="18"/>
      <c r="D9" s="10"/>
      <c r="E9" s="27">
        <f t="shared" si="0"/>
        <v>0</v>
      </c>
      <c r="F9" s="18"/>
      <c r="G9" s="10"/>
      <c r="H9" s="27">
        <f t="shared" si="1"/>
        <v>0</v>
      </c>
      <c r="I9" s="18"/>
      <c r="J9" s="10"/>
      <c r="K9" s="27">
        <f t="shared" si="2"/>
        <v>0</v>
      </c>
      <c r="L9" s="18"/>
      <c r="M9" s="10"/>
      <c r="N9" s="31">
        <f t="shared" si="3"/>
        <v>0</v>
      </c>
      <c r="O9" s="33">
        <f t="shared" si="4"/>
        <v>0</v>
      </c>
    </row>
    <row r="10" spans="2:15" x14ac:dyDescent="0.3">
      <c r="B10" s="22"/>
      <c r="C10" s="18"/>
      <c r="D10" s="10"/>
      <c r="E10" s="27">
        <f t="shared" si="0"/>
        <v>0</v>
      </c>
      <c r="F10" s="18"/>
      <c r="G10" s="10"/>
      <c r="H10" s="27">
        <f t="shared" si="1"/>
        <v>0</v>
      </c>
      <c r="I10" s="18"/>
      <c r="J10" s="10"/>
      <c r="K10" s="27">
        <f t="shared" si="2"/>
        <v>0</v>
      </c>
      <c r="L10" s="18"/>
      <c r="M10" s="10"/>
      <c r="N10" s="31">
        <f t="shared" si="3"/>
        <v>0</v>
      </c>
      <c r="O10" s="33">
        <f t="shared" si="4"/>
        <v>0</v>
      </c>
    </row>
    <row r="11" spans="2:15" x14ac:dyDescent="0.3">
      <c r="B11" s="22"/>
      <c r="C11" s="18"/>
      <c r="D11" s="10"/>
      <c r="E11" s="27">
        <f t="shared" si="0"/>
        <v>0</v>
      </c>
      <c r="F11" s="18"/>
      <c r="G11" s="10"/>
      <c r="H11" s="27">
        <f t="shared" si="1"/>
        <v>0</v>
      </c>
      <c r="I11" s="18"/>
      <c r="J11" s="10"/>
      <c r="K11" s="27">
        <f t="shared" si="2"/>
        <v>0</v>
      </c>
      <c r="L11" s="18"/>
      <c r="M11" s="10"/>
      <c r="N11" s="31">
        <f t="shared" si="3"/>
        <v>0</v>
      </c>
      <c r="O11" s="33">
        <f t="shared" si="4"/>
        <v>0</v>
      </c>
    </row>
    <row r="12" spans="2:15" x14ac:dyDescent="0.3">
      <c r="B12" s="22"/>
      <c r="C12" s="18"/>
      <c r="D12" s="10"/>
      <c r="E12" s="27">
        <f t="shared" ref="E12:E41" si="5">IF(D12&lt;C12,(C12-D12)*0.5,0)</f>
        <v>0</v>
      </c>
      <c r="F12" s="18"/>
      <c r="G12" s="10"/>
      <c r="H12" s="27">
        <f t="shared" ref="H12:H41" si="6">IF(G12&lt;F12,(F12-G12)*0.5,0)</f>
        <v>0</v>
      </c>
      <c r="I12" s="18"/>
      <c r="J12" s="10"/>
      <c r="K12" s="27">
        <f t="shared" ref="K12:K41" si="7">IF(J12&lt;I12,(I12-J12)*0.5,0)</f>
        <v>0</v>
      </c>
      <c r="L12" s="18"/>
      <c r="M12" s="10"/>
      <c r="N12" s="31">
        <f t="shared" ref="N12:N41" si="8">IF(M12&lt;L12,(L12-M12)*0.5,0)</f>
        <v>0</v>
      </c>
      <c r="O12" s="33">
        <f t="shared" ref="O12:O41" si="9">SUM(E12,H12,K12,N12)</f>
        <v>0</v>
      </c>
    </row>
    <row r="13" spans="2:15" x14ac:dyDescent="0.3">
      <c r="B13" s="22"/>
      <c r="C13" s="18"/>
      <c r="D13" s="10"/>
      <c r="E13" s="27">
        <f t="shared" si="5"/>
        <v>0</v>
      </c>
      <c r="F13" s="18"/>
      <c r="G13" s="10"/>
      <c r="H13" s="27">
        <f t="shared" si="6"/>
        <v>0</v>
      </c>
      <c r="I13" s="18"/>
      <c r="J13" s="10"/>
      <c r="K13" s="27">
        <f t="shared" si="7"/>
        <v>0</v>
      </c>
      <c r="L13" s="18"/>
      <c r="M13" s="10"/>
      <c r="N13" s="31">
        <f t="shared" si="8"/>
        <v>0</v>
      </c>
      <c r="O13" s="33">
        <f t="shared" si="9"/>
        <v>0</v>
      </c>
    </row>
    <row r="14" spans="2:15" x14ac:dyDescent="0.3">
      <c r="B14" s="22"/>
      <c r="C14" s="18"/>
      <c r="D14" s="10"/>
      <c r="E14" s="27">
        <f t="shared" si="5"/>
        <v>0</v>
      </c>
      <c r="F14" s="18"/>
      <c r="G14" s="10"/>
      <c r="H14" s="27">
        <f t="shared" si="6"/>
        <v>0</v>
      </c>
      <c r="I14" s="18"/>
      <c r="J14" s="10"/>
      <c r="K14" s="27">
        <f t="shared" si="7"/>
        <v>0</v>
      </c>
      <c r="L14" s="18"/>
      <c r="M14" s="10"/>
      <c r="N14" s="31">
        <f t="shared" si="8"/>
        <v>0</v>
      </c>
      <c r="O14" s="33">
        <f t="shared" si="9"/>
        <v>0</v>
      </c>
    </row>
    <row r="15" spans="2:15" x14ac:dyDescent="0.3">
      <c r="B15" s="22"/>
      <c r="C15" s="18"/>
      <c r="D15" s="10"/>
      <c r="E15" s="27">
        <f t="shared" si="5"/>
        <v>0</v>
      </c>
      <c r="F15" s="18"/>
      <c r="G15" s="10"/>
      <c r="H15" s="27">
        <f t="shared" si="6"/>
        <v>0</v>
      </c>
      <c r="I15" s="18"/>
      <c r="J15" s="10"/>
      <c r="K15" s="27">
        <f t="shared" si="7"/>
        <v>0</v>
      </c>
      <c r="L15" s="18"/>
      <c r="M15" s="10"/>
      <c r="N15" s="31">
        <f t="shared" si="8"/>
        <v>0</v>
      </c>
      <c r="O15" s="33">
        <f t="shared" si="9"/>
        <v>0</v>
      </c>
    </row>
    <row r="16" spans="2:15" x14ac:dyDescent="0.3">
      <c r="B16" s="22"/>
      <c r="C16" s="18"/>
      <c r="D16" s="10"/>
      <c r="E16" s="27">
        <f t="shared" si="5"/>
        <v>0</v>
      </c>
      <c r="F16" s="18"/>
      <c r="G16" s="10"/>
      <c r="H16" s="27">
        <f t="shared" si="6"/>
        <v>0</v>
      </c>
      <c r="I16" s="18"/>
      <c r="J16" s="10"/>
      <c r="K16" s="27">
        <f t="shared" si="7"/>
        <v>0</v>
      </c>
      <c r="L16" s="18"/>
      <c r="M16" s="10"/>
      <c r="N16" s="31">
        <f t="shared" si="8"/>
        <v>0</v>
      </c>
      <c r="O16" s="33">
        <f t="shared" si="9"/>
        <v>0</v>
      </c>
    </row>
    <row r="17" spans="2:15" x14ac:dyDescent="0.3">
      <c r="B17" s="22"/>
      <c r="C17" s="18"/>
      <c r="D17" s="10"/>
      <c r="E17" s="27">
        <f t="shared" si="5"/>
        <v>0</v>
      </c>
      <c r="F17" s="18"/>
      <c r="G17" s="10"/>
      <c r="H17" s="27">
        <f t="shared" si="6"/>
        <v>0</v>
      </c>
      <c r="I17" s="18"/>
      <c r="J17" s="10"/>
      <c r="K17" s="27">
        <f t="shared" si="7"/>
        <v>0</v>
      </c>
      <c r="L17" s="18"/>
      <c r="M17" s="10"/>
      <c r="N17" s="31">
        <f t="shared" si="8"/>
        <v>0</v>
      </c>
      <c r="O17" s="33">
        <f t="shared" si="9"/>
        <v>0</v>
      </c>
    </row>
    <row r="18" spans="2:15" x14ac:dyDescent="0.3">
      <c r="B18" s="22"/>
      <c r="C18" s="18"/>
      <c r="D18" s="10"/>
      <c r="E18" s="27">
        <f t="shared" si="5"/>
        <v>0</v>
      </c>
      <c r="F18" s="18"/>
      <c r="G18" s="10"/>
      <c r="H18" s="27">
        <f t="shared" si="6"/>
        <v>0</v>
      </c>
      <c r="I18" s="18"/>
      <c r="J18" s="10"/>
      <c r="K18" s="27">
        <f t="shared" si="7"/>
        <v>0</v>
      </c>
      <c r="L18" s="18"/>
      <c r="M18" s="10"/>
      <c r="N18" s="31">
        <f t="shared" si="8"/>
        <v>0</v>
      </c>
      <c r="O18" s="33">
        <f t="shared" si="9"/>
        <v>0</v>
      </c>
    </row>
    <row r="19" spans="2:15" x14ac:dyDescent="0.3">
      <c r="B19" s="22"/>
      <c r="C19" s="18"/>
      <c r="D19" s="10"/>
      <c r="E19" s="27">
        <f t="shared" si="5"/>
        <v>0</v>
      </c>
      <c r="F19" s="18"/>
      <c r="G19" s="10"/>
      <c r="H19" s="27">
        <f t="shared" si="6"/>
        <v>0</v>
      </c>
      <c r="I19" s="18"/>
      <c r="J19" s="10"/>
      <c r="K19" s="27">
        <f t="shared" si="7"/>
        <v>0</v>
      </c>
      <c r="L19" s="18"/>
      <c r="M19" s="10"/>
      <c r="N19" s="31">
        <f t="shared" si="8"/>
        <v>0</v>
      </c>
      <c r="O19" s="33">
        <f t="shared" si="9"/>
        <v>0</v>
      </c>
    </row>
    <row r="20" spans="2:15" x14ac:dyDescent="0.3">
      <c r="B20" s="22"/>
      <c r="C20" s="18"/>
      <c r="D20" s="10"/>
      <c r="E20" s="27">
        <f t="shared" si="5"/>
        <v>0</v>
      </c>
      <c r="F20" s="18"/>
      <c r="G20" s="10"/>
      <c r="H20" s="27">
        <f t="shared" si="6"/>
        <v>0</v>
      </c>
      <c r="I20" s="18"/>
      <c r="J20" s="10"/>
      <c r="K20" s="27">
        <f t="shared" si="7"/>
        <v>0</v>
      </c>
      <c r="L20" s="18"/>
      <c r="M20" s="10"/>
      <c r="N20" s="31">
        <f t="shared" si="8"/>
        <v>0</v>
      </c>
      <c r="O20" s="33">
        <f t="shared" si="9"/>
        <v>0</v>
      </c>
    </row>
    <row r="21" spans="2:15" x14ac:dyDescent="0.3">
      <c r="B21" s="22"/>
      <c r="C21" s="18"/>
      <c r="D21" s="10"/>
      <c r="E21" s="27">
        <f t="shared" si="5"/>
        <v>0</v>
      </c>
      <c r="F21" s="18"/>
      <c r="G21" s="10"/>
      <c r="H21" s="27">
        <f t="shared" si="6"/>
        <v>0</v>
      </c>
      <c r="I21" s="18"/>
      <c r="J21" s="10"/>
      <c r="K21" s="27">
        <f t="shared" si="7"/>
        <v>0</v>
      </c>
      <c r="L21" s="18"/>
      <c r="M21" s="10"/>
      <c r="N21" s="31">
        <f t="shared" si="8"/>
        <v>0</v>
      </c>
      <c r="O21" s="33">
        <f t="shared" si="9"/>
        <v>0</v>
      </c>
    </row>
    <row r="22" spans="2:15" x14ac:dyDescent="0.3">
      <c r="B22" s="22"/>
      <c r="C22" s="18"/>
      <c r="D22" s="10"/>
      <c r="E22" s="27">
        <f t="shared" si="5"/>
        <v>0</v>
      </c>
      <c r="F22" s="18"/>
      <c r="G22" s="10"/>
      <c r="H22" s="27">
        <f t="shared" si="6"/>
        <v>0</v>
      </c>
      <c r="I22" s="18"/>
      <c r="J22" s="10"/>
      <c r="K22" s="27">
        <f t="shared" si="7"/>
        <v>0</v>
      </c>
      <c r="L22" s="18"/>
      <c r="M22" s="10"/>
      <c r="N22" s="31">
        <f t="shared" si="8"/>
        <v>0</v>
      </c>
      <c r="O22" s="33">
        <f t="shared" si="9"/>
        <v>0</v>
      </c>
    </row>
    <row r="23" spans="2:15" x14ac:dyDescent="0.3">
      <c r="B23" s="22"/>
      <c r="C23" s="18"/>
      <c r="D23" s="10"/>
      <c r="E23" s="27">
        <f t="shared" si="5"/>
        <v>0</v>
      </c>
      <c r="F23" s="18"/>
      <c r="G23" s="10"/>
      <c r="H23" s="27">
        <f t="shared" si="6"/>
        <v>0</v>
      </c>
      <c r="I23" s="18"/>
      <c r="J23" s="10"/>
      <c r="K23" s="27">
        <f t="shared" si="7"/>
        <v>0</v>
      </c>
      <c r="L23" s="18"/>
      <c r="M23" s="10"/>
      <c r="N23" s="31">
        <f t="shared" si="8"/>
        <v>0</v>
      </c>
      <c r="O23" s="33">
        <f t="shared" si="9"/>
        <v>0</v>
      </c>
    </row>
    <row r="24" spans="2:15" x14ac:dyDescent="0.3">
      <c r="B24" s="22"/>
      <c r="C24" s="18"/>
      <c r="D24" s="10"/>
      <c r="E24" s="27">
        <f t="shared" si="5"/>
        <v>0</v>
      </c>
      <c r="F24" s="18"/>
      <c r="G24" s="10"/>
      <c r="H24" s="27">
        <f t="shared" si="6"/>
        <v>0</v>
      </c>
      <c r="I24" s="18"/>
      <c r="J24" s="10"/>
      <c r="K24" s="27">
        <f t="shared" si="7"/>
        <v>0</v>
      </c>
      <c r="L24" s="18"/>
      <c r="M24" s="10"/>
      <c r="N24" s="31">
        <f t="shared" si="8"/>
        <v>0</v>
      </c>
      <c r="O24" s="33">
        <f t="shared" si="9"/>
        <v>0</v>
      </c>
    </row>
    <row r="25" spans="2:15" x14ac:dyDescent="0.3">
      <c r="B25" s="22"/>
      <c r="C25" s="18"/>
      <c r="D25" s="10"/>
      <c r="E25" s="27">
        <f t="shared" si="5"/>
        <v>0</v>
      </c>
      <c r="F25" s="18"/>
      <c r="G25" s="10"/>
      <c r="H25" s="27">
        <f t="shared" si="6"/>
        <v>0</v>
      </c>
      <c r="I25" s="18"/>
      <c r="J25" s="10"/>
      <c r="K25" s="27">
        <f t="shared" si="7"/>
        <v>0</v>
      </c>
      <c r="L25" s="18"/>
      <c r="M25" s="10"/>
      <c r="N25" s="31">
        <f t="shared" si="8"/>
        <v>0</v>
      </c>
      <c r="O25" s="33">
        <f t="shared" si="9"/>
        <v>0</v>
      </c>
    </row>
    <row r="26" spans="2:15" x14ac:dyDescent="0.3">
      <c r="B26" s="22"/>
      <c r="C26" s="18"/>
      <c r="D26" s="10"/>
      <c r="E26" s="27">
        <f t="shared" si="5"/>
        <v>0</v>
      </c>
      <c r="F26" s="18"/>
      <c r="G26" s="10"/>
      <c r="H26" s="27">
        <f t="shared" si="6"/>
        <v>0</v>
      </c>
      <c r="I26" s="18"/>
      <c r="J26" s="10"/>
      <c r="K26" s="27">
        <f t="shared" si="7"/>
        <v>0</v>
      </c>
      <c r="L26" s="18"/>
      <c r="M26" s="10"/>
      <c r="N26" s="31">
        <f t="shared" si="8"/>
        <v>0</v>
      </c>
      <c r="O26" s="33">
        <f t="shared" si="9"/>
        <v>0</v>
      </c>
    </row>
    <row r="27" spans="2:15" x14ac:dyDescent="0.3">
      <c r="B27" s="22"/>
      <c r="C27" s="18"/>
      <c r="D27" s="10"/>
      <c r="E27" s="27">
        <f t="shared" si="5"/>
        <v>0</v>
      </c>
      <c r="F27" s="18"/>
      <c r="G27" s="10"/>
      <c r="H27" s="27">
        <f t="shared" si="6"/>
        <v>0</v>
      </c>
      <c r="I27" s="18"/>
      <c r="J27" s="10"/>
      <c r="K27" s="27">
        <f t="shared" si="7"/>
        <v>0</v>
      </c>
      <c r="L27" s="18"/>
      <c r="M27" s="10"/>
      <c r="N27" s="31">
        <f t="shared" si="8"/>
        <v>0</v>
      </c>
      <c r="O27" s="33">
        <f t="shared" si="9"/>
        <v>0</v>
      </c>
    </row>
    <row r="28" spans="2:15" x14ac:dyDescent="0.3">
      <c r="B28" s="22"/>
      <c r="C28" s="18"/>
      <c r="D28" s="10"/>
      <c r="E28" s="27">
        <f t="shared" si="5"/>
        <v>0</v>
      </c>
      <c r="F28" s="18"/>
      <c r="G28" s="10"/>
      <c r="H28" s="27">
        <f t="shared" si="6"/>
        <v>0</v>
      </c>
      <c r="I28" s="18"/>
      <c r="J28" s="10"/>
      <c r="K28" s="27">
        <f t="shared" si="7"/>
        <v>0</v>
      </c>
      <c r="L28" s="18"/>
      <c r="M28" s="10"/>
      <c r="N28" s="31">
        <f t="shared" si="8"/>
        <v>0</v>
      </c>
      <c r="O28" s="33">
        <f t="shared" si="9"/>
        <v>0</v>
      </c>
    </row>
    <row r="29" spans="2:15" x14ac:dyDescent="0.3">
      <c r="B29" s="22"/>
      <c r="C29" s="18"/>
      <c r="D29" s="10"/>
      <c r="E29" s="27">
        <f t="shared" si="5"/>
        <v>0</v>
      </c>
      <c r="F29" s="18"/>
      <c r="G29" s="10"/>
      <c r="H29" s="27">
        <f t="shared" si="6"/>
        <v>0</v>
      </c>
      <c r="I29" s="18"/>
      <c r="J29" s="10"/>
      <c r="K29" s="27">
        <f t="shared" si="7"/>
        <v>0</v>
      </c>
      <c r="L29" s="18"/>
      <c r="M29" s="10"/>
      <c r="N29" s="31">
        <f t="shared" si="8"/>
        <v>0</v>
      </c>
      <c r="O29" s="33">
        <f t="shared" si="9"/>
        <v>0</v>
      </c>
    </row>
    <row r="30" spans="2:15" x14ac:dyDescent="0.3">
      <c r="B30" s="22"/>
      <c r="C30" s="18"/>
      <c r="D30" s="10"/>
      <c r="E30" s="27">
        <f t="shared" si="5"/>
        <v>0</v>
      </c>
      <c r="F30" s="18"/>
      <c r="G30" s="10"/>
      <c r="H30" s="27">
        <f t="shared" si="6"/>
        <v>0</v>
      </c>
      <c r="I30" s="18"/>
      <c r="J30" s="10"/>
      <c r="K30" s="27">
        <f t="shared" si="7"/>
        <v>0</v>
      </c>
      <c r="L30" s="18"/>
      <c r="M30" s="10"/>
      <c r="N30" s="31">
        <f t="shared" si="8"/>
        <v>0</v>
      </c>
      <c r="O30" s="33">
        <f t="shared" si="9"/>
        <v>0</v>
      </c>
    </row>
    <row r="31" spans="2:15" x14ac:dyDescent="0.3">
      <c r="B31" s="22"/>
      <c r="C31" s="18"/>
      <c r="D31" s="10"/>
      <c r="E31" s="27">
        <f t="shared" si="5"/>
        <v>0</v>
      </c>
      <c r="F31" s="18"/>
      <c r="G31" s="10"/>
      <c r="H31" s="27">
        <f t="shared" si="6"/>
        <v>0</v>
      </c>
      <c r="I31" s="18"/>
      <c r="J31" s="10"/>
      <c r="K31" s="27">
        <f t="shared" si="7"/>
        <v>0</v>
      </c>
      <c r="L31" s="18"/>
      <c r="M31" s="10"/>
      <c r="N31" s="31">
        <f t="shared" si="8"/>
        <v>0</v>
      </c>
      <c r="O31" s="33">
        <f t="shared" si="9"/>
        <v>0</v>
      </c>
    </row>
    <row r="32" spans="2:15" x14ac:dyDescent="0.3">
      <c r="B32" s="22"/>
      <c r="C32" s="18"/>
      <c r="D32" s="10"/>
      <c r="E32" s="27">
        <f t="shared" si="5"/>
        <v>0</v>
      </c>
      <c r="F32" s="18"/>
      <c r="G32" s="10"/>
      <c r="H32" s="27">
        <f t="shared" si="6"/>
        <v>0</v>
      </c>
      <c r="I32" s="18"/>
      <c r="J32" s="10"/>
      <c r="K32" s="27">
        <f t="shared" si="7"/>
        <v>0</v>
      </c>
      <c r="L32" s="18"/>
      <c r="M32" s="10"/>
      <c r="N32" s="31">
        <f t="shared" si="8"/>
        <v>0</v>
      </c>
      <c r="O32" s="33">
        <f t="shared" si="9"/>
        <v>0</v>
      </c>
    </row>
    <row r="33" spans="2:15" x14ac:dyDescent="0.3">
      <c r="B33" s="22"/>
      <c r="C33" s="18"/>
      <c r="D33" s="10"/>
      <c r="E33" s="27">
        <f t="shared" si="5"/>
        <v>0</v>
      </c>
      <c r="F33" s="18"/>
      <c r="G33" s="10"/>
      <c r="H33" s="27">
        <f t="shared" si="6"/>
        <v>0</v>
      </c>
      <c r="I33" s="18"/>
      <c r="J33" s="10"/>
      <c r="K33" s="27">
        <f t="shared" si="7"/>
        <v>0</v>
      </c>
      <c r="L33" s="18"/>
      <c r="M33" s="10"/>
      <c r="N33" s="31">
        <f t="shared" si="8"/>
        <v>0</v>
      </c>
      <c r="O33" s="33">
        <f t="shared" si="9"/>
        <v>0</v>
      </c>
    </row>
    <row r="34" spans="2:15" x14ac:dyDescent="0.3">
      <c r="B34" s="22"/>
      <c r="C34" s="18"/>
      <c r="D34" s="10"/>
      <c r="E34" s="27">
        <f t="shared" si="5"/>
        <v>0</v>
      </c>
      <c r="F34" s="18"/>
      <c r="G34" s="10"/>
      <c r="H34" s="27">
        <f t="shared" si="6"/>
        <v>0</v>
      </c>
      <c r="I34" s="18"/>
      <c r="J34" s="10"/>
      <c r="K34" s="27">
        <f t="shared" si="7"/>
        <v>0</v>
      </c>
      <c r="L34" s="18"/>
      <c r="M34" s="10"/>
      <c r="N34" s="31">
        <f t="shared" si="8"/>
        <v>0</v>
      </c>
      <c r="O34" s="33">
        <f t="shared" si="9"/>
        <v>0</v>
      </c>
    </row>
    <row r="35" spans="2:15" x14ac:dyDescent="0.3">
      <c r="B35" s="22"/>
      <c r="C35" s="18"/>
      <c r="D35" s="10"/>
      <c r="E35" s="27">
        <f t="shared" si="5"/>
        <v>0</v>
      </c>
      <c r="F35" s="18"/>
      <c r="G35" s="10"/>
      <c r="H35" s="27">
        <f t="shared" si="6"/>
        <v>0</v>
      </c>
      <c r="I35" s="18"/>
      <c r="J35" s="10"/>
      <c r="K35" s="27">
        <f t="shared" si="7"/>
        <v>0</v>
      </c>
      <c r="L35" s="18"/>
      <c r="M35" s="10"/>
      <c r="N35" s="31">
        <f t="shared" si="8"/>
        <v>0</v>
      </c>
      <c r="O35" s="33">
        <f t="shared" si="9"/>
        <v>0</v>
      </c>
    </row>
    <row r="36" spans="2:15" x14ac:dyDescent="0.3">
      <c r="B36" s="22"/>
      <c r="C36" s="18"/>
      <c r="D36" s="10"/>
      <c r="E36" s="27">
        <f t="shared" si="5"/>
        <v>0</v>
      </c>
      <c r="F36" s="18"/>
      <c r="G36" s="10"/>
      <c r="H36" s="27">
        <f t="shared" si="6"/>
        <v>0</v>
      </c>
      <c r="I36" s="18"/>
      <c r="J36" s="10"/>
      <c r="K36" s="27">
        <f t="shared" si="7"/>
        <v>0</v>
      </c>
      <c r="L36" s="18"/>
      <c r="M36" s="10"/>
      <c r="N36" s="31">
        <f t="shared" si="8"/>
        <v>0</v>
      </c>
      <c r="O36" s="33">
        <f t="shared" si="9"/>
        <v>0</v>
      </c>
    </row>
    <row r="37" spans="2:15" x14ac:dyDescent="0.3">
      <c r="B37" s="22"/>
      <c r="C37" s="18"/>
      <c r="D37" s="10"/>
      <c r="E37" s="27">
        <f t="shared" si="5"/>
        <v>0</v>
      </c>
      <c r="F37" s="18"/>
      <c r="G37" s="10"/>
      <c r="H37" s="27">
        <f t="shared" si="6"/>
        <v>0</v>
      </c>
      <c r="I37" s="18"/>
      <c r="J37" s="10"/>
      <c r="K37" s="27">
        <f t="shared" si="7"/>
        <v>0</v>
      </c>
      <c r="L37" s="18"/>
      <c r="M37" s="10"/>
      <c r="N37" s="31">
        <f t="shared" si="8"/>
        <v>0</v>
      </c>
      <c r="O37" s="33">
        <f t="shared" si="9"/>
        <v>0</v>
      </c>
    </row>
    <row r="38" spans="2:15" x14ac:dyDescent="0.3">
      <c r="B38" s="22"/>
      <c r="C38" s="18"/>
      <c r="D38" s="10"/>
      <c r="E38" s="27">
        <f t="shared" si="5"/>
        <v>0</v>
      </c>
      <c r="F38" s="18"/>
      <c r="G38" s="10"/>
      <c r="H38" s="27">
        <f t="shared" si="6"/>
        <v>0</v>
      </c>
      <c r="I38" s="18"/>
      <c r="J38" s="10"/>
      <c r="K38" s="27">
        <f t="shared" si="7"/>
        <v>0</v>
      </c>
      <c r="L38" s="18"/>
      <c r="M38" s="10"/>
      <c r="N38" s="31">
        <f t="shared" si="8"/>
        <v>0</v>
      </c>
      <c r="O38" s="33">
        <f t="shared" si="9"/>
        <v>0</v>
      </c>
    </row>
    <row r="39" spans="2:15" x14ac:dyDescent="0.3">
      <c r="B39" s="22"/>
      <c r="C39" s="18"/>
      <c r="D39" s="10"/>
      <c r="E39" s="27">
        <f t="shared" si="5"/>
        <v>0</v>
      </c>
      <c r="F39" s="18"/>
      <c r="G39" s="10"/>
      <c r="H39" s="27">
        <f t="shared" si="6"/>
        <v>0</v>
      </c>
      <c r="I39" s="18"/>
      <c r="J39" s="10"/>
      <c r="K39" s="27">
        <f t="shared" si="7"/>
        <v>0</v>
      </c>
      <c r="L39" s="18"/>
      <c r="M39" s="10"/>
      <c r="N39" s="31">
        <f t="shared" si="8"/>
        <v>0</v>
      </c>
      <c r="O39" s="33">
        <f t="shared" si="9"/>
        <v>0</v>
      </c>
    </row>
    <row r="40" spans="2:15" x14ac:dyDescent="0.3">
      <c r="B40" s="22"/>
      <c r="C40" s="18"/>
      <c r="D40" s="10"/>
      <c r="E40" s="27">
        <f t="shared" si="5"/>
        <v>0</v>
      </c>
      <c r="F40" s="18"/>
      <c r="G40" s="10"/>
      <c r="H40" s="27">
        <f t="shared" si="6"/>
        <v>0</v>
      </c>
      <c r="I40" s="18"/>
      <c r="J40" s="10"/>
      <c r="K40" s="27">
        <f t="shared" si="7"/>
        <v>0</v>
      </c>
      <c r="L40" s="18"/>
      <c r="M40" s="10"/>
      <c r="N40" s="31">
        <f t="shared" si="8"/>
        <v>0</v>
      </c>
      <c r="O40" s="33">
        <f t="shared" si="9"/>
        <v>0</v>
      </c>
    </row>
    <row r="41" spans="2:15" ht="17.25" thickBot="1" x14ac:dyDescent="0.35">
      <c r="B41" s="23"/>
      <c r="C41" s="19"/>
      <c r="D41" s="20"/>
      <c r="E41" s="28">
        <f t="shared" si="5"/>
        <v>0</v>
      </c>
      <c r="F41" s="19"/>
      <c r="G41" s="20"/>
      <c r="H41" s="28">
        <f t="shared" si="6"/>
        <v>0</v>
      </c>
      <c r="I41" s="19"/>
      <c r="J41" s="20"/>
      <c r="K41" s="28">
        <f t="shared" si="7"/>
        <v>0</v>
      </c>
      <c r="L41" s="19"/>
      <c r="M41" s="20"/>
      <c r="N41" s="32">
        <f t="shared" si="8"/>
        <v>0</v>
      </c>
      <c r="O41" s="34">
        <f t="shared" si="9"/>
        <v>0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8"/>
  <sheetViews>
    <sheetView workbookViewId="0">
      <selection activeCell="H11" sqref="H11"/>
    </sheetView>
  </sheetViews>
  <sheetFormatPr defaultRowHeight="17.25" thickBottom="1" x14ac:dyDescent="0.35"/>
  <cols>
    <col min="1" max="1" width="9" style="58"/>
    <col min="2" max="2" width="9.25" style="58" bestFit="1" customWidth="1"/>
    <col min="3" max="3" width="17.375" style="58" bestFit="1" customWidth="1"/>
    <col min="4" max="16384" width="9" style="58"/>
  </cols>
  <sheetData>
    <row r="2" spans="1:4" thickBot="1" x14ac:dyDescent="0.35">
      <c r="B2" s="61"/>
      <c r="C2" s="61"/>
    </row>
    <row r="3" spans="1:4" ht="18" thickTop="1" thickBot="1" x14ac:dyDescent="0.35">
      <c r="A3" s="59"/>
      <c r="B3" s="63">
        <v>200</v>
      </c>
      <c r="C3" s="63">
        <v>2207026470</v>
      </c>
      <c r="D3" s="60"/>
    </row>
    <row r="4" spans="1:4" thickBot="1" x14ac:dyDescent="0.35">
      <c r="A4" s="59"/>
      <c r="B4" s="64">
        <v>201</v>
      </c>
      <c r="C4" s="64">
        <v>2471869646</v>
      </c>
      <c r="D4" s="60"/>
    </row>
    <row r="5" spans="1:4" thickBot="1" x14ac:dyDescent="0.35">
      <c r="A5" s="59"/>
      <c r="B5" s="64">
        <v>202</v>
      </c>
      <c r="C5" s="64">
        <v>2768494003</v>
      </c>
      <c r="D5" s="60"/>
    </row>
    <row r="6" spans="1:4" thickBot="1" x14ac:dyDescent="0.35">
      <c r="A6" s="59"/>
      <c r="B6" s="64">
        <v>203</v>
      </c>
      <c r="C6" s="64">
        <v>3100713283</v>
      </c>
      <c r="D6" s="60"/>
    </row>
    <row r="7" spans="1:4" thickBot="1" x14ac:dyDescent="0.35">
      <c r="A7" s="59"/>
      <c r="B7" s="64">
        <v>204</v>
      </c>
      <c r="C7" s="64">
        <v>3472798876</v>
      </c>
      <c r="D7" s="60"/>
    </row>
    <row r="8" spans="1:4" thickBot="1" x14ac:dyDescent="0.35">
      <c r="A8" s="59"/>
      <c r="B8" s="64">
        <v>205</v>
      </c>
      <c r="C8" s="64">
        <v>3889534741</v>
      </c>
      <c r="D8" s="60"/>
    </row>
    <row r="9" spans="1:4" thickBot="1" x14ac:dyDescent="0.35">
      <c r="A9" s="59"/>
      <c r="B9" s="64">
        <v>206</v>
      </c>
      <c r="C9" s="64">
        <v>4356278909</v>
      </c>
      <c r="D9" s="60"/>
    </row>
    <row r="10" spans="1:4" thickBot="1" x14ac:dyDescent="0.35">
      <c r="A10" s="59"/>
      <c r="B10" s="64">
        <v>207</v>
      </c>
      <c r="C10" s="64">
        <v>4879032378</v>
      </c>
      <c r="D10" s="60"/>
    </row>
    <row r="11" spans="1:4" thickBot="1" x14ac:dyDescent="0.35">
      <c r="A11" s="59"/>
      <c r="B11" s="64">
        <v>208</v>
      </c>
      <c r="C11" s="64">
        <v>5464516263</v>
      </c>
      <c r="D11" s="60"/>
    </row>
    <row r="12" spans="1:4" thickBot="1" x14ac:dyDescent="0.35">
      <c r="A12" s="59"/>
      <c r="B12" s="64">
        <v>209</v>
      </c>
      <c r="C12" s="64">
        <v>6120258214</v>
      </c>
      <c r="D12" s="60"/>
    </row>
    <row r="13" spans="1:4" thickBot="1" x14ac:dyDescent="0.35">
      <c r="A13" s="59"/>
      <c r="B13" s="64">
        <v>210</v>
      </c>
      <c r="C13" s="64">
        <v>16830710088</v>
      </c>
      <c r="D13" s="60"/>
    </row>
    <row r="14" spans="1:4" thickBot="1" x14ac:dyDescent="0.35">
      <c r="A14" s="59"/>
      <c r="B14" s="64">
        <v>211</v>
      </c>
      <c r="C14" s="64">
        <v>18177166895</v>
      </c>
      <c r="D14" s="60"/>
    </row>
    <row r="15" spans="1:4" thickBot="1" x14ac:dyDescent="0.35">
      <c r="A15" s="59"/>
      <c r="B15" s="64">
        <v>212</v>
      </c>
      <c r="C15" s="64">
        <v>19631340246</v>
      </c>
      <c r="D15" s="60"/>
    </row>
    <row r="16" spans="1:4" thickBot="1" x14ac:dyDescent="0.35">
      <c r="A16" s="59"/>
      <c r="B16" s="64">
        <v>213</v>
      </c>
      <c r="C16" s="64">
        <v>21201847465</v>
      </c>
      <c r="D16" s="60"/>
    </row>
    <row r="17" spans="1:4" thickBot="1" x14ac:dyDescent="0.35">
      <c r="A17" s="59"/>
      <c r="B17" s="64">
        <v>214</v>
      </c>
      <c r="C17" s="64">
        <v>22897995262</v>
      </c>
      <c r="D17" s="60"/>
    </row>
    <row r="18" spans="1:4" thickBot="1" x14ac:dyDescent="0.35">
      <c r="A18" s="59"/>
      <c r="B18" s="64">
        <v>215</v>
      </c>
      <c r="C18" s="64">
        <v>24729834882</v>
      </c>
      <c r="D18" s="60"/>
    </row>
    <row r="19" spans="1:4" thickBot="1" x14ac:dyDescent="0.35">
      <c r="A19" s="59"/>
      <c r="B19" s="64">
        <v>216</v>
      </c>
      <c r="C19" s="64">
        <v>26708221672</v>
      </c>
      <c r="D19" s="60"/>
    </row>
    <row r="20" spans="1:4" thickBot="1" x14ac:dyDescent="0.35">
      <c r="A20" s="59"/>
      <c r="B20" s="64">
        <v>217</v>
      </c>
      <c r="C20" s="64">
        <v>28844879405</v>
      </c>
      <c r="D20" s="60"/>
    </row>
    <row r="21" spans="1:4" thickBot="1" x14ac:dyDescent="0.35">
      <c r="A21" s="59"/>
      <c r="B21" s="64">
        <v>218</v>
      </c>
      <c r="C21" s="64">
        <v>31152469757</v>
      </c>
      <c r="D21" s="60"/>
    </row>
    <row r="22" spans="1:4" thickBot="1" x14ac:dyDescent="0.35">
      <c r="A22" s="59"/>
      <c r="B22" s="64">
        <v>219</v>
      </c>
      <c r="C22" s="64">
        <v>33644667337</v>
      </c>
      <c r="D22" s="60"/>
    </row>
    <row r="23" spans="1:4" thickBot="1" x14ac:dyDescent="0.35">
      <c r="A23" s="59"/>
      <c r="B23" s="64">
        <v>220</v>
      </c>
      <c r="C23" s="64">
        <v>57195934473</v>
      </c>
      <c r="D23" s="60"/>
    </row>
    <row r="24" spans="1:4" thickBot="1" x14ac:dyDescent="0.35">
      <c r="A24" s="59"/>
      <c r="B24" s="64">
        <v>221</v>
      </c>
      <c r="C24" s="64">
        <v>60055731197</v>
      </c>
      <c r="D24" s="60"/>
    </row>
    <row r="25" spans="1:4" thickBot="1" x14ac:dyDescent="0.35">
      <c r="A25" s="59"/>
      <c r="B25" s="64">
        <v>222</v>
      </c>
      <c r="C25" s="64">
        <v>63058517756</v>
      </c>
      <c r="D25" s="60"/>
    </row>
    <row r="26" spans="1:4" thickBot="1" x14ac:dyDescent="0.35">
      <c r="A26" s="59"/>
      <c r="B26" s="64">
        <v>223</v>
      </c>
      <c r="C26" s="64">
        <v>66211443644</v>
      </c>
      <c r="D26" s="60"/>
    </row>
    <row r="27" spans="1:4" thickBot="1" x14ac:dyDescent="0.35">
      <c r="A27" s="59"/>
      <c r="B27" s="64">
        <v>224</v>
      </c>
      <c r="C27" s="64">
        <v>69522015826</v>
      </c>
      <c r="D27" s="60"/>
    </row>
    <row r="28" spans="1:4" thickBot="1" x14ac:dyDescent="0.35">
      <c r="A28" s="59"/>
      <c r="B28" s="64">
        <v>225</v>
      </c>
      <c r="C28" s="64">
        <v>93854721366</v>
      </c>
      <c r="D28" s="60"/>
    </row>
    <row r="29" spans="1:4" thickBot="1" x14ac:dyDescent="0.35">
      <c r="A29" s="59"/>
      <c r="B29" s="64">
        <v>226</v>
      </c>
      <c r="C29" s="64">
        <v>96670363007</v>
      </c>
      <c r="D29" s="60"/>
    </row>
    <row r="30" spans="1:4" thickBot="1" x14ac:dyDescent="0.35">
      <c r="A30" s="59"/>
      <c r="B30" s="64">
        <v>227</v>
      </c>
      <c r="C30" s="64">
        <v>99570473897</v>
      </c>
      <c r="D30" s="60"/>
    </row>
    <row r="31" spans="1:4" thickBot="1" x14ac:dyDescent="0.35">
      <c r="A31" s="59"/>
      <c r="B31" s="64">
        <v>228</v>
      </c>
      <c r="C31" s="64">
        <v>102557588114</v>
      </c>
      <c r="D31" s="60"/>
    </row>
    <row r="32" spans="1:4" thickBot="1" x14ac:dyDescent="0.35">
      <c r="A32" s="59"/>
      <c r="B32" s="64">
        <v>229</v>
      </c>
      <c r="C32" s="64">
        <v>105634315757</v>
      </c>
      <c r="D32" s="60"/>
    </row>
    <row r="33" spans="1:4" thickBot="1" x14ac:dyDescent="0.35">
      <c r="A33" s="59"/>
      <c r="B33" s="64">
        <v>230</v>
      </c>
      <c r="C33" s="64">
        <v>174296620999</v>
      </c>
      <c r="D33" s="60"/>
    </row>
    <row r="34" spans="1:4" thickBot="1" x14ac:dyDescent="0.35">
      <c r="A34" s="59"/>
      <c r="B34" s="64">
        <v>231</v>
      </c>
      <c r="C34" s="64">
        <v>177782553419</v>
      </c>
      <c r="D34" s="60"/>
    </row>
    <row r="35" spans="1:4" thickBot="1" x14ac:dyDescent="0.35">
      <c r="A35" s="59"/>
      <c r="B35" s="64">
        <v>232</v>
      </c>
      <c r="C35" s="64">
        <v>181338204488</v>
      </c>
      <c r="D35" s="60"/>
    </row>
    <row r="36" spans="1:4" thickBot="1" x14ac:dyDescent="0.35">
      <c r="A36" s="59"/>
      <c r="B36" s="64">
        <v>233</v>
      </c>
      <c r="C36" s="64">
        <v>184964968577</v>
      </c>
      <c r="D36" s="60"/>
    </row>
    <row r="37" spans="1:4" thickBot="1" x14ac:dyDescent="0.35">
      <c r="A37" s="59"/>
      <c r="B37" s="64">
        <v>234</v>
      </c>
      <c r="C37" s="64">
        <v>188664267949</v>
      </c>
      <c r="D37" s="60"/>
    </row>
    <row r="38" spans="1:4" thickBot="1" x14ac:dyDescent="0.35">
      <c r="A38" s="59"/>
      <c r="B38" s="64">
        <v>235</v>
      </c>
      <c r="C38" s="64">
        <v>271970512164</v>
      </c>
      <c r="D38" s="60"/>
    </row>
    <row r="39" spans="1:4" thickBot="1" x14ac:dyDescent="0.35">
      <c r="A39" s="59"/>
      <c r="B39" s="64">
        <v>236</v>
      </c>
      <c r="C39" s="64">
        <v>277409922407</v>
      </c>
      <c r="D39" s="60"/>
    </row>
    <row r="40" spans="1:4" thickBot="1" x14ac:dyDescent="0.35">
      <c r="A40" s="59"/>
      <c r="B40" s="64">
        <v>237</v>
      </c>
      <c r="C40" s="64">
        <v>282958120855</v>
      </c>
      <c r="D40" s="60"/>
    </row>
    <row r="41" spans="1:4" thickBot="1" x14ac:dyDescent="0.35">
      <c r="A41" s="59"/>
      <c r="B41" s="64">
        <v>238</v>
      </c>
      <c r="C41" s="64">
        <v>288617283272</v>
      </c>
      <c r="D41" s="60"/>
    </row>
    <row r="42" spans="1:4" thickBot="1" x14ac:dyDescent="0.35">
      <c r="A42" s="59"/>
      <c r="B42" s="64">
        <v>239</v>
      </c>
      <c r="C42" s="64">
        <v>294389628937</v>
      </c>
      <c r="D42" s="60"/>
    </row>
    <row r="43" spans="1:4" thickBot="1" x14ac:dyDescent="0.35">
      <c r="A43" s="59"/>
      <c r="B43" s="64">
        <v>240</v>
      </c>
      <c r="C43" s="64">
        <v>594667050452</v>
      </c>
      <c r="D43" s="60"/>
    </row>
    <row r="44" spans="1:4" thickBot="1" x14ac:dyDescent="0.35">
      <c r="A44" s="59"/>
      <c r="B44" s="64">
        <v>241</v>
      </c>
      <c r="C44" s="64">
        <v>600613720956</v>
      </c>
      <c r="D44" s="60"/>
    </row>
    <row r="45" spans="1:4" thickBot="1" x14ac:dyDescent="0.35">
      <c r="A45" s="59"/>
      <c r="B45" s="64">
        <v>242</v>
      </c>
      <c r="C45" s="64">
        <v>606619858165</v>
      </c>
      <c r="D45" s="60"/>
    </row>
    <row r="46" spans="1:4" thickBot="1" x14ac:dyDescent="0.35">
      <c r="A46" s="59"/>
      <c r="B46" s="64">
        <v>243</v>
      </c>
      <c r="C46" s="64">
        <v>612686056746</v>
      </c>
      <c r="D46" s="60"/>
    </row>
    <row r="47" spans="1:4" thickBot="1" x14ac:dyDescent="0.35">
      <c r="A47" s="59"/>
      <c r="B47" s="64">
        <v>244</v>
      </c>
      <c r="C47" s="64">
        <v>618812917313</v>
      </c>
      <c r="D47" s="60"/>
    </row>
    <row r="48" spans="1:4" thickBot="1" x14ac:dyDescent="0.35">
      <c r="A48" s="59"/>
      <c r="B48" s="64">
        <v>245</v>
      </c>
      <c r="C48" s="64">
        <v>625001046486</v>
      </c>
      <c r="D48" s="60"/>
    </row>
    <row r="49" spans="1:4" thickBot="1" x14ac:dyDescent="0.35">
      <c r="A49" s="59"/>
      <c r="B49" s="64">
        <v>246</v>
      </c>
      <c r="C49" s="64">
        <v>631251056950</v>
      </c>
      <c r="D49" s="60"/>
    </row>
    <row r="50" spans="1:4" thickBot="1" x14ac:dyDescent="0.35">
      <c r="A50" s="59"/>
      <c r="B50" s="64">
        <v>247</v>
      </c>
      <c r="C50" s="64">
        <v>637563567519</v>
      </c>
      <c r="D50" s="60"/>
    </row>
    <row r="51" spans="1:4" thickBot="1" x14ac:dyDescent="0.35">
      <c r="A51" s="59"/>
      <c r="B51" s="64">
        <v>248</v>
      </c>
      <c r="C51" s="64">
        <v>643939203194</v>
      </c>
      <c r="D51" s="60"/>
    </row>
    <row r="52" spans="1:4" thickBot="1" x14ac:dyDescent="0.35">
      <c r="A52" s="59"/>
      <c r="B52" s="64">
        <v>249</v>
      </c>
      <c r="C52" s="64">
        <v>650378595225</v>
      </c>
      <c r="D52" s="60"/>
    </row>
    <row r="53" spans="1:4" thickBot="1" x14ac:dyDescent="0.35">
      <c r="A53" s="59"/>
      <c r="B53" s="64">
        <v>250</v>
      </c>
      <c r="C53" s="64">
        <v>1313764762354</v>
      </c>
      <c r="D53" s="60"/>
    </row>
    <row r="54" spans="1:4" thickBot="1" x14ac:dyDescent="0.35">
      <c r="A54" s="59"/>
      <c r="B54" s="64">
        <v>251</v>
      </c>
      <c r="C54" s="64">
        <v>1326902409977</v>
      </c>
      <c r="D54" s="60"/>
    </row>
    <row r="55" spans="1:4" thickBot="1" x14ac:dyDescent="0.35">
      <c r="A55" s="59"/>
      <c r="B55" s="64">
        <v>252</v>
      </c>
      <c r="C55" s="64">
        <v>1340171434076</v>
      </c>
      <c r="D55" s="60"/>
    </row>
    <row r="56" spans="1:4" thickBot="1" x14ac:dyDescent="0.35">
      <c r="A56" s="59"/>
      <c r="B56" s="64">
        <v>253</v>
      </c>
      <c r="C56" s="64">
        <v>1353573148416</v>
      </c>
      <c r="D56" s="60"/>
    </row>
    <row r="57" spans="1:4" thickBot="1" x14ac:dyDescent="0.35">
      <c r="A57" s="59"/>
      <c r="B57" s="64">
        <v>254</v>
      </c>
      <c r="C57" s="64">
        <v>1367108879900</v>
      </c>
      <c r="D57" s="60"/>
    </row>
    <row r="58" spans="1:4" thickBot="1" x14ac:dyDescent="0.35">
      <c r="A58" s="59"/>
      <c r="B58" s="64">
        <v>255</v>
      </c>
      <c r="C58" s="64">
        <v>1380779968699</v>
      </c>
      <c r="D58" s="60"/>
    </row>
    <row r="59" spans="1:4" thickBot="1" x14ac:dyDescent="0.35">
      <c r="A59" s="59"/>
      <c r="B59" s="64">
        <v>256</v>
      </c>
      <c r="C59" s="64">
        <v>1394587768385</v>
      </c>
      <c r="D59" s="60"/>
    </row>
    <row r="60" spans="1:4" thickBot="1" x14ac:dyDescent="0.35">
      <c r="A60" s="59"/>
      <c r="B60" s="64">
        <v>257</v>
      </c>
      <c r="C60" s="64">
        <v>1408533646068</v>
      </c>
      <c r="D60" s="60"/>
    </row>
    <row r="61" spans="1:4" thickBot="1" x14ac:dyDescent="0.35">
      <c r="A61" s="59"/>
      <c r="B61" s="64">
        <v>258</v>
      </c>
      <c r="C61" s="64">
        <v>1422618982528</v>
      </c>
      <c r="D61" s="60"/>
    </row>
    <row r="62" spans="1:4" thickBot="1" x14ac:dyDescent="0.35">
      <c r="A62" s="59"/>
      <c r="B62" s="64">
        <v>259</v>
      </c>
      <c r="C62" s="64">
        <v>1436845172353</v>
      </c>
      <c r="D62" s="60"/>
    </row>
    <row r="63" spans="1:4" thickBot="1" x14ac:dyDescent="0.35">
      <c r="A63" s="59"/>
      <c r="B63" s="64">
        <v>260</v>
      </c>
      <c r="C63" s="64">
        <v>2902427248153</v>
      </c>
      <c r="D63" s="60"/>
    </row>
    <row r="64" spans="1:4" thickBot="1" x14ac:dyDescent="0.35">
      <c r="A64" s="59"/>
      <c r="B64" s="64">
        <v>261</v>
      </c>
      <c r="C64" s="64">
        <v>2931451520634</v>
      </c>
      <c r="D64" s="60"/>
    </row>
    <row r="65" spans="1:4" thickBot="1" x14ac:dyDescent="0.35">
      <c r="A65" s="59"/>
      <c r="B65" s="64">
        <v>262</v>
      </c>
      <c r="C65" s="64">
        <v>2960766035840</v>
      </c>
      <c r="D65" s="60"/>
    </row>
    <row r="66" spans="1:4" thickBot="1" x14ac:dyDescent="0.35">
      <c r="A66" s="59"/>
      <c r="B66" s="64">
        <v>263</v>
      </c>
      <c r="C66" s="64">
        <v>2990373696198</v>
      </c>
      <c r="D66" s="60"/>
    </row>
    <row r="67" spans="1:4" thickBot="1" x14ac:dyDescent="0.35">
      <c r="A67" s="59"/>
      <c r="B67" s="64">
        <v>264</v>
      </c>
      <c r="C67" s="64">
        <v>3020277433159</v>
      </c>
      <c r="D67" s="60"/>
    </row>
    <row r="68" spans="1:4" thickBot="1" x14ac:dyDescent="0.35">
      <c r="A68" s="59"/>
      <c r="B68" s="64">
        <v>265</v>
      </c>
      <c r="C68" s="64">
        <v>3050480207490</v>
      </c>
      <c r="D68" s="60"/>
    </row>
    <row r="69" spans="1:4" thickBot="1" x14ac:dyDescent="0.35">
      <c r="A69" s="59"/>
      <c r="B69" s="64">
        <v>266</v>
      </c>
      <c r="C69" s="64">
        <v>3080985009564</v>
      </c>
      <c r="D69" s="60"/>
    </row>
    <row r="70" spans="1:4" thickBot="1" x14ac:dyDescent="0.35">
      <c r="A70" s="59"/>
      <c r="B70" s="64">
        <v>267</v>
      </c>
      <c r="C70" s="64">
        <v>3111794859659</v>
      </c>
      <c r="D70" s="60"/>
    </row>
    <row r="71" spans="1:4" thickBot="1" x14ac:dyDescent="0.35">
      <c r="A71" s="59"/>
      <c r="B71" s="64">
        <v>268</v>
      </c>
      <c r="C71" s="64">
        <v>3142912808255</v>
      </c>
      <c r="D71" s="60"/>
    </row>
    <row r="72" spans="1:4" thickBot="1" x14ac:dyDescent="0.35">
      <c r="A72" s="59"/>
      <c r="B72" s="64">
        <v>269</v>
      </c>
      <c r="C72" s="64">
        <v>3174341936337</v>
      </c>
      <c r="D72" s="60"/>
    </row>
    <row r="73" spans="1:4" thickBot="1" x14ac:dyDescent="0.35">
      <c r="A73" s="59"/>
      <c r="B73" s="64">
        <v>270</v>
      </c>
      <c r="C73" s="64">
        <v>6412170711400</v>
      </c>
      <c r="D73" s="60"/>
    </row>
    <row r="74" spans="1:4" thickBot="1" x14ac:dyDescent="0.35">
      <c r="A74" s="59"/>
      <c r="B74" s="64">
        <v>271</v>
      </c>
      <c r="C74" s="64">
        <v>6476292418514</v>
      </c>
      <c r="D74" s="60"/>
    </row>
    <row r="75" spans="1:4" thickBot="1" x14ac:dyDescent="0.35">
      <c r="A75" s="59"/>
      <c r="B75" s="64">
        <v>272</v>
      </c>
      <c r="C75" s="64">
        <v>6541055342699</v>
      </c>
      <c r="D75" s="60"/>
    </row>
    <row r="76" spans="1:4" thickBot="1" x14ac:dyDescent="0.35">
      <c r="A76" s="59"/>
      <c r="B76" s="64">
        <v>273</v>
      </c>
      <c r="C76" s="64">
        <v>6606465896125</v>
      </c>
      <c r="D76" s="60"/>
    </row>
    <row r="77" spans="1:4" thickBot="1" x14ac:dyDescent="0.35">
      <c r="A77" s="59"/>
      <c r="B77" s="65">
        <v>274</v>
      </c>
      <c r="C77" s="65">
        <v>6672530555086</v>
      </c>
      <c r="D77" s="60"/>
    </row>
    <row r="78" spans="1:4" thickBot="1" x14ac:dyDescent="0.35">
      <c r="B78" s="62"/>
      <c r="C78" s="62"/>
    </row>
  </sheetData>
  <sheetProtection algorithmName="SHA-512" hashValue="aNfwFXDKxdRmmctzHWAKN0FbLcK+KiKtoWng0z2a/IVcFcC3EpgjPNDhA8b+WVmZ5KDFbdjsMu/y5XH0TYQvzQ==" saltValue="P6b4/jhmWLd1sw1WBU8GsQ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경험치</vt:lpstr>
      <vt:lpstr>소비템</vt:lpstr>
      <vt:lpstr>경쿠</vt:lpstr>
      <vt:lpstr>필요 경험치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2019-06-11T14:17:35Z</dcterms:created>
  <dcterms:modified xsi:type="dcterms:W3CDTF">2019-10-15T05:57:16Z</dcterms:modified>
</cp:coreProperties>
</file>