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V15" authorId="0">
      <text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일동안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총합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1. </t>
        </r>
        <r>
          <rPr>
            <b/>
            <sz val="9"/>
            <rFont val="돋움"/>
            <family val="3"/>
          </rPr>
          <t>성향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성장의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물약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경험치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배쿠폰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개</t>
        </r>
        <r>
          <rPr>
            <b/>
            <sz val="9"/>
            <rFont val="Tahoma"/>
            <family val="2"/>
          </rPr>
          <t>(15</t>
        </r>
        <r>
          <rPr>
            <b/>
            <sz val="9"/>
            <rFont val="돋움"/>
            <family val="3"/>
          </rPr>
          <t>분</t>
        </r>
        <r>
          <rPr>
            <b/>
            <sz val="9"/>
            <rFont val="Tahoma"/>
            <family val="2"/>
          </rPr>
          <t>)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1. </t>
        </r>
        <r>
          <rPr>
            <b/>
            <sz val="9"/>
            <rFont val="돋움"/>
            <family val="3"/>
          </rPr>
          <t>폭풍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성장의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물약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경험치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배쿠폰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개</t>
        </r>
        <r>
          <rPr>
            <b/>
            <sz val="9"/>
            <rFont val="Tahoma"/>
            <family val="2"/>
          </rPr>
          <t xml:space="preserve"> (15</t>
        </r>
        <r>
          <rPr>
            <b/>
            <sz val="9"/>
            <rFont val="돋움"/>
            <family val="3"/>
          </rPr>
          <t>분</t>
        </r>
        <r>
          <rPr>
            <b/>
            <sz val="9"/>
            <rFont val="Tahoma"/>
            <family val="2"/>
          </rPr>
          <t>)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1. </t>
        </r>
        <r>
          <rPr>
            <b/>
            <sz val="9"/>
            <rFont val="돋움"/>
            <family val="3"/>
          </rPr>
          <t>익스트림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성장의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물약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경험치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배쿠폰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개</t>
        </r>
        <r>
          <rPr>
            <b/>
            <sz val="9"/>
            <rFont val="Tahoma"/>
            <family val="2"/>
          </rPr>
          <t xml:space="preserve"> (15</t>
        </r>
        <r>
          <rPr>
            <b/>
            <sz val="9"/>
            <rFont val="돋움"/>
            <family val="3"/>
          </rPr>
          <t>분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<sst xmlns="http://schemas.openxmlformats.org/spreadsheetml/2006/main" count="64" uniqueCount="63">
  <si>
    <t>스테이지</t>
  </si>
  <si>
    <t>미션</t>
  </si>
  <si>
    <t>레벨 범위 몬스터 300마리 사냥</t>
  </si>
  <si>
    <t>콤보킬 100회 달성</t>
  </si>
  <si>
    <t>일일 보스 1회 격파</t>
  </si>
  <si>
    <t>스타포스 몬스터 300마리 사냥</t>
  </si>
  <si>
    <t>몬스터 파크 1회 클리어</t>
  </si>
  <si>
    <t>필드에 생성된 룬 1회 발동</t>
  </si>
  <si>
    <t>엘리트 몬스터 3마리 처치</t>
  </si>
  <si>
    <t>멀티킬 100회 달성</t>
  </si>
  <si>
    <t>아케인리버 몬스터 300마리 사냥</t>
  </si>
  <si>
    <t>레벨 보너스
(Lv200이상)</t>
  </si>
  <si>
    <t>점수</t>
  </si>
  <si>
    <t>택티컬 릴레이 누적 점수 보상</t>
  </si>
  <si>
    <t>보상</t>
  </si>
  <si>
    <t>메가버닝 부스터 1개 / 캐릭터 슬롯 증가 쿠폰 1개</t>
  </si>
  <si>
    <t>경험치 쿠폰 보따리 1개</t>
  </si>
  <si>
    <t>택티컬 릴레이 의자 ver2</t>
  </si>
  <si>
    <t>장인의 큐브 1개 교환권 3개</t>
  </si>
  <si>
    <t>수상한 에디셔널 큐브 10개(리부트:장큐 10개)</t>
  </si>
  <si>
    <t>선택 아케인 심볼 교환권 30개</t>
  </si>
  <si>
    <t>태풍의 성장의 비약 1개</t>
  </si>
  <si>
    <t>코어 젬스톤 15개</t>
  </si>
  <si>
    <t>영원한 환생의 불꽃 1개</t>
  </si>
  <si>
    <t>5000메포 교환권 / 퍼펙트 택티컬 릴레이 의자 ver2</t>
  </si>
  <si>
    <t>소계</t>
  </si>
  <si>
    <t>1일 합계 점수</t>
  </si>
  <si>
    <t>전사</t>
  </si>
  <si>
    <t>마법사</t>
  </si>
  <si>
    <t>궁수</t>
  </si>
  <si>
    <t>도적</t>
  </si>
  <si>
    <t>해적</t>
  </si>
  <si>
    <r>
      <t xml:space="preserve">택티컬 릴레이 ver2 (기간 : 2019.11.7~11.20) 약14일간  </t>
    </r>
    <r>
      <rPr>
        <sz val="10"/>
        <color indexed="8"/>
        <rFont val="맑은 고딕"/>
        <family val="3"/>
      </rPr>
      <t>참여조건 : Lv 101 이상, 스토리챕터2 완료한 제로</t>
    </r>
  </si>
  <si>
    <t>기본점수</t>
  </si>
  <si>
    <t>기본+직업</t>
  </si>
  <si>
    <t>기본+레벨</t>
  </si>
  <si>
    <t>기본+레벨+직업</t>
  </si>
  <si>
    <t>Lv200이상</t>
  </si>
  <si>
    <t>스테이지 1~9까지다 한다는 가정하에 매일 점수계산</t>
  </si>
  <si>
    <t>소계</t>
  </si>
  <si>
    <t>합계</t>
  </si>
  <si>
    <t>예상점수</t>
  </si>
  <si>
    <t>NO</t>
  </si>
  <si>
    <t>기본
점수</t>
  </si>
  <si>
    <t>직업
보너스</t>
  </si>
  <si>
    <t>◀ 캐릭이름 작성하세요</t>
  </si>
  <si>
    <r>
      <t xml:space="preserve">◀ 캐릭레벨 </t>
    </r>
    <r>
      <rPr>
        <sz val="11"/>
        <color indexed="10"/>
        <rFont val="맑은 고딕"/>
        <family val="3"/>
      </rPr>
      <t xml:space="preserve">숫자만 </t>
    </r>
    <r>
      <rPr>
        <sz val="11"/>
        <color theme="1"/>
        <rFont val="Calibri"/>
        <family val="3"/>
      </rPr>
      <t>작성하세요</t>
    </r>
  </si>
  <si>
    <t>◀ 점수가 자동계산됩니다 (손대지마세요)</t>
  </si>
  <si>
    <t>◀ 직업이 맞지 않을경우 지워주세요</t>
  </si>
  <si>
    <t>닉네임</t>
  </si>
  <si>
    <t>레벨</t>
  </si>
  <si>
    <t xml:space="preserve">
</t>
  </si>
  <si>
    <r>
      <rPr>
        <sz val="10"/>
        <color indexed="10"/>
        <rFont val="맑은 고딕"/>
        <family val="3"/>
      </rPr>
      <t xml:space="preserve">  주의!
● 오전 10시부터 이벤트 시작 (스테이지 5 미션 = 몬파 7회 주의바람)
● 미션시작 누르고 할 것!
</t>
    </r>
    <r>
      <rPr>
        <sz val="10"/>
        <color indexed="8"/>
        <rFont val="맑은 고딕"/>
        <family val="3"/>
      </rPr>
      <t xml:space="preserve">
●제논의 경우 도적 / 해적 두 직업군에 모두 포함됨
●일일 보스 : 이지 자쿰 ~ 노말 핑크빈까지 매일매일 가능한 보스면 어느 보스든 가능
●스타포스 몬스터는 레벨범위를 따지지 않음
●7스테이지의 경우 어둠의 룬을 발견하면 6스테이지와 연결하여 깨면 수월함
●9스테이지의 경우 5차 전직을 완료한 캐릭터가 있어야만 클리어 가능
●2, 8스테이지의 경우 디멘션 인베이드(빠른이동▶차원의거울로 이동)
●성향 성장의 물약이기에 비약보다는 적은 양의 성향을 획득함
●익스트림 성장의 비약의 경우 최근 진행되었던 보름달 도깨비 야시장의 깨비와 똑같음
 (1~10렙중 랜덤으로 오름 / 190부터는 거진 1레벨정도 오른다 보면 됨)
●익스트림 성장의 비약은 160~170 캐릭터를 180으로 보낼 때 좋고, 그 이후부터는 사냥이나 폭성비를 활용하여 200을 찍기를 권장함
●하루에 9스테이지까지 모두 클리어하면 이벤트 기간 동안 총합 14개의 성향 물약 / 폭성비 / 익성비를 획득할 수 있음
●이번 메가버닝 부스터의 경우 호영 직업군도 사용 가능
●경험치 보따리의 경우 기존 미트라 큐브 환불 상자나 이번 6000일 경험치 보따리처럼 일주일 5개의 15분짜리 2배 경쿠 5개를 획득(월드내 이동 가능) 월요일마다 리필됨 / 총 4주 동안 획득 가능</t>
    </r>
  </si>
  <si>
    <t>전사1</t>
  </si>
  <si>
    <t>전사2</t>
  </si>
  <si>
    <t>법사1</t>
  </si>
  <si>
    <t>법사2</t>
  </si>
  <si>
    <t>궁수1</t>
  </si>
  <si>
    <t>궁수2</t>
  </si>
  <si>
    <t>도적1</t>
  </si>
  <si>
    <t>도적2</t>
  </si>
  <si>
    <t>해적1</t>
  </si>
  <si>
    <t>해적2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</si>
</sst>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월&quot;\ ##&quot;일&quot;"/>
    <numFmt numFmtId="177" formatCode="##&quot;일&quot;"/>
    <numFmt numFmtId="178" formatCode="&quot;Lv&quot;\ ###"/>
    <numFmt numFmtId="179" formatCode="##&quot;점&quot;"/>
    <numFmt numFmtId="180" formatCode="#,###&quot;점&quot;"/>
    <numFmt numFmtId="181" formatCode="&quot;직업&quot;###&quot;점&quot;"/>
    <numFmt numFmtId="182" formatCode="##,###&quot;점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10"/>
      <name val="맑은 고딕"/>
      <family val="3"/>
    </font>
    <font>
      <sz val="10"/>
      <color indexed="8"/>
      <name val="맑은 고딕"/>
      <family val="3"/>
    </font>
    <font>
      <sz val="9"/>
      <name val="돋움"/>
      <family val="3"/>
    </font>
    <font>
      <sz val="10"/>
      <color indexed="10"/>
      <name val="맑은 고딕"/>
      <family val="3"/>
    </font>
    <font>
      <sz val="11"/>
      <color indexed="9"/>
      <name val="맑은 고딕"/>
      <family val="3"/>
    </font>
    <font>
      <sz val="8"/>
      <color indexed="8"/>
      <name val="맑은 고딕"/>
      <family val="3"/>
    </font>
    <font>
      <sz val="11"/>
      <name val="맑은 고딕"/>
      <family val="3"/>
    </font>
    <font>
      <b/>
      <sz val="20"/>
      <color indexed="8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37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39" borderId="0" xfId="0" applyNumberFormat="1" applyFill="1" applyAlignment="1">
      <alignment horizontal="right" vertical="center"/>
    </xf>
    <xf numFmtId="0" fontId="0" fillId="39" borderId="0" xfId="0" applyFill="1" applyAlignment="1">
      <alignment vertical="center"/>
    </xf>
    <xf numFmtId="0" fontId="44" fillId="39" borderId="0" xfId="0" applyFont="1" applyFill="1" applyAlignment="1">
      <alignment horizontal="center" vertical="center"/>
    </xf>
    <xf numFmtId="0" fontId="44" fillId="39" borderId="0" xfId="0" applyFont="1" applyFill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78" fontId="0" fillId="2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78" fontId="0" fillId="40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8" fontId="0" fillId="5" borderId="10" xfId="0" applyNumberForma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/>
    </xf>
    <xf numFmtId="178" fontId="45" fillId="40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78" fontId="0" fillId="6" borderId="10" xfId="0" applyNumberForma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178" fontId="45" fillId="4" borderId="10" xfId="0" applyNumberFormat="1" applyFont="1" applyFill="1" applyBorder="1" applyAlignment="1">
      <alignment horizontal="center" vertical="center"/>
    </xf>
    <xf numFmtId="179" fontId="29" fillId="0" borderId="10" xfId="0" applyNumberFormat="1" applyFont="1" applyBorder="1" applyAlignment="1">
      <alignment horizontal="center" vertical="center"/>
    </xf>
    <xf numFmtId="179" fontId="29" fillId="7" borderId="10" xfId="0" applyNumberFormat="1" applyFont="1" applyFill="1" applyBorder="1" applyAlignment="1">
      <alignment horizontal="center" vertical="center"/>
    </xf>
    <xf numFmtId="180" fontId="29" fillId="7" borderId="10" xfId="0" applyNumberFormat="1" applyFont="1" applyFill="1" applyBorder="1" applyAlignment="1">
      <alignment horizontal="center" vertical="center"/>
    </xf>
    <xf numFmtId="180" fontId="29" fillId="7" borderId="11" xfId="0" applyNumberFormat="1" applyFont="1" applyFill="1" applyBorder="1" applyAlignment="1">
      <alignment horizontal="center" vertical="center"/>
    </xf>
    <xf numFmtId="179" fontId="29" fillId="7" borderId="12" xfId="0" applyNumberFormat="1" applyFont="1" applyFill="1" applyBorder="1" applyAlignment="1">
      <alignment horizontal="center" vertical="center"/>
    </xf>
    <xf numFmtId="180" fontId="29" fillId="33" borderId="13" xfId="0" applyNumberFormat="1" applyFon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28" fillId="38" borderId="14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179" fontId="29" fillId="7" borderId="14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82" fontId="0" fillId="19" borderId="14" xfId="48" applyNumberFormat="1" applyFont="1" applyFill="1" applyBorder="1" applyAlignment="1">
      <alignment horizontal="center" vertical="center"/>
    </xf>
    <xf numFmtId="182" fontId="0" fillId="19" borderId="10" xfId="48" applyNumberFormat="1" applyFont="1" applyFill="1" applyBorder="1" applyAlignment="1">
      <alignment horizontal="center" vertical="center"/>
    </xf>
    <xf numFmtId="182" fontId="0" fillId="19" borderId="15" xfId="48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7"/>
  <sheetViews>
    <sheetView tabSelected="1" zoomScalePageLayoutView="0" workbookViewId="0" topLeftCell="A1">
      <selection activeCell="I23" sqref="I23:V23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29.140625" style="0" customWidth="1"/>
    <col min="4" max="4" width="7.140625" style="0" customWidth="1"/>
    <col min="5" max="5" width="7.421875" style="0" customWidth="1"/>
    <col min="6" max="6" width="11.421875" style="0" customWidth="1"/>
    <col min="7" max="7" width="2.57421875" style="0" customWidth="1"/>
    <col min="8" max="8" width="7.7109375" style="0" customWidth="1"/>
    <col min="9" max="22" width="10.57421875" style="0" customWidth="1"/>
  </cols>
  <sheetData>
    <row r="2" spans="2:22" ht="31.5">
      <c r="B2" s="75" t="s">
        <v>32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4" spans="2:22" ht="34.5" customHeight="1">
      <c r="B4" s="4" t="s">
        <v>0</v>
      </c>
      <c r="C4" s="4" t="s">
        <v>1</v>
      </c>
      <c r="D4" s="36" t="s">
        <v>43</v>
      </c>
      <c r="E4" s="36" t="s">
        <v>44</v>
      </c>
      <c r="F4" s="5" t="s">
        <v>11</v>
      </c>
      <c r="G4" s="1"/>
      <c r="H4" s="33" t="s">
        <v>42</v>
      </c>
      <c r="I4" s="57">
        <v>1107</v>
      </c>
      <c r="J4" s="8">
        <v>1108</v>
      </c>
      <c r="K4" s="8">
        <v>1109</v>
      </c>
      <c r="L4" s="8">
        <v>1110</v>
      </c>
      <c r="M4" s="8">
        <v>1111</v>
      </c>
      <c r="N4" s="8">
        <v>1112</v>
      </c>
      <c r="O4" s="8">
        <v>1113</v>
      </c>
      <c r="P4" s="8">
        <v>1114</v>
      </c>
      <c r="Q4" s="8">
        <v>1115</v>
      </c>
      <c r="R4" s="8">
        <v>1116</v>
      </c>
      <c r="S4" s="8">
        <v>1117</v>
      </c>
      <c r="T4" s="8">
        <v>1118</v>
      </c>
      <c r="U4" s="8">
        <v>1119</v>
      </c>
      <c r="V4" s="8">
        <v>1120</v>
      </c>
    </row>
    <row r="5" spans="2:22" ht="16.5">
      <c r="B5" s="6">
        <v>1</v>
      </c>
      <c r="C5" s="3" t="s">
        <v>2</v>
      </c>
      <c r="D5" s="2">
        <v>50</v>
      </c>
      <c r="E5" s="2">
        <v>10</v>
      </c>
      <c r="F5" s="2">
        <v>20</v>
      </c>
      <c r="G5" s="1"/>
      <c r="H5" s="33">
        <v>1</v>
      </c>
      <c r="I5" s="58" t="str">
        <f>$Q$19</f>
        <v>해적1</v>
      </c>
      <c r="J5" s="12" t="str">
        <f>$I$19</f>
        <v>전사1</v>
      </c>
      <c r="K5" s="13" t="str">
        <f>$K$19</f>
        <v>법사1</v>
      </c>
      <c r="L5" s="14" t="str">
        <f>$M$19</f>
        <v>궁수1</v>
      </c>
      <c r="M5" s="15" t="str">
        <f>$O$19</f>
        <v>도적1</v>
      </c>
      <c r="N5" s="16" t="str">
        <f>$Q$19</f>
        <v>해적1</v>
      </c>
      <c r="O5" s="12" t="str">
        <f>$I$19</f>
        <v>전사1</v>
      </c>
      <c r="P5" s="13" t="str">
        <f>$K$19</f>
        <v>법사1</v>
      </c>
      <c r="Q5" s="14" t="str">
        <f>$M$19</f>
        <v>궁수1</v>
      </c>
      <c r="R5" s="15" t="str">
        <f>$O$19</f>
        <v>도적1</v>
      </c>
      <c r="S5" s="16" t="str">
        <f>$Q$19</f>
        <v>해적1</v>
      </c>
      <c r="T5" s="12" t="str">
        <f>$I$19</f>
        <v>전사1</v>
      </c>
      <c r="U5" s="13" t="str">
        <f>$K$19</f>
        <v>법사1</v>
      </c>
      <c r="V5" s="14" t="str">
        <f>$M$19</f>
        <v>궁수1</v>
      </c>
    </row>
    <row r="6" spans="2:22" ht="16.5">
      <c r="B6" s="6">
        <v>2</v>
      </c>
      <c r="C6" s="3" t="s">
        <v>3</v>
      </c>
      <c r="D6" s="2">
        <v>50</v>
      </c>
      <c r="E6" s="2">
        <v>10</v>
      </c>
      <c r="F6" s="2">
        <v>20</v>
      </c>
      <c r="G6" s="1"/>
      <c r="H6" s="33">
        <v>2</v>
      </c>
      <c r="I6" s="59" t="str">
        <f>$I$19</f>
        <v>전사1</v>
      </c>
      <c r="J6" s="13" t="str">
        <f>$K$19</f>
        <v>법사1</v>
      </c>
      <c r="K6" s="14" t="str">
        <f>$M$19</f>
        <v>궁수1</v>
      </c>
      <c r="L6" s="15" t="str">
        <f>$O$19</f>
        <v>도적1</v>
      </c>
      <c r="M6" s="16" t="str">
        <f>$Q$19</f>
        <v>해적1</v>
      </c>
      <c r="N6" s="12" t="str">
        <f>$I$19</f>
        <v>전사1</v>
      </c>
      <c r="O6" s="13" t="str">
        <f>$K$19</f>
        <v>법사1</v>
      </c>
      <c r="P6" s="14" t="str">
        <f>$M$19</f>
        <v>궁수1</v>
      </c>
      <c r="Q6" s="15" t="str">
        <f>$O$19</f>
        <v>도적1</v>
      </c>
      <c r="R6" s="16" t="str">
        <f>$Q$19</f>
        <v>해적1</v>
      </c>
      <c r="S6" s="12" t="str">
        <f>$I$19</f>
        <v>전사1</v>
      </c>
      <c r="T6" s="13" t="str">
        <f>$K$19</f>
        <v>법사1</v>
      </c>
      <c r="U6" s="14" t="str">
        <f>$M$19</f>
        <v>궁수1</v>
      </c>
      <c r="V6" s="15" t="str">
        <f>$O$19</f>
        <v>도적1</v>
      </c>
    </row>
    <row r="7" spans="2:22" ht="16.5">
      <c r="B7" s="9">
        <v>3</v>
      </c>
      <c r="C7" s="3" t="s">
        <v>4</v>
      </c>
      <c r="D7" s="2">
        <v>50</v>
      </c>
      <c r="E7" s="2">
        <v>10</v>
      </c>
      <c r="F7" s="2">
        <v>20</v>
      </c>
      <c r="G7" s="1"/>
      <c r="H7" s="33">
        <v>3</v>
      </c>
      <c r="I7" s="60" t="str">
        <f>$K$19</f>
        <v>법사1</v>
      </c>
      <c r="J7" s="14" t="str">
        <f>$M$19</f>
        <v>궁수1</v>
      </c>
      <c r="K7" s="15" t="str">
        <f>$O$19</f>
        <v>도적1</v>
      </c>
      <c r="L7" s="16" t="str">
        <f>$Q$19</f>
        <v>해적1</v>
      </c>
      <c r="M7" s="12" t="str">
        <f>$I$19</f>
        <v>전사1</v>
      </c>
      <c r="N7" s="13" t="str">
        <f>$K$19</f>
        <v>법사1</v>
      </c>
      <c r="O7" s="14" t="str">
        <f>$M$19</f>
        <v>궁수1</v>
      </c>
      <c r="P7" s="15" t="str">
        <f>$O$19</f>
        <v>도적1</v>
      </c>
      <c r="Q7" s="16" t="str">
        <f>$Q$19</f>
        <v>해적1</v>
      </c>
      <c r="R7" s="12" t="str">
        <f>$I$19</f>
        <v>전사1</v>
      </c>
      <c r="S7" s="13" t="str">
        <f>$K$19</f>
        <v>법사1</v>
      </c>
      <c r="T7" s="14" t="str">
        <f>$M$19</f>
        <v>궁수1</v>
      </c>
      <c r="U7" s="15" t="str">
        <f>$O$19</f>
        <v>도적1</v>
      </c>
      <c r="V7" s="16" t="str">
        <f>$Q$19</f>
        <v>해적1</v>
      </c>
    </row>
    <row r="8" spans="2:22" ht="16.5">
      <c r="B8" s="6">
        <v>4</v>
      </c>
      <c r="C8" s="3" t="s">
        <v>5</v>
      </c>
      <c r="D8" s="2">
        <v>50</v>
      </c>
      <c r="E8" s="2">
        <v>10</v>
      </c>
      <c r="F8" s="2">
        <v>20</v>
      </c>
      <c r="G8" s="1"/>
      <c r="H8" s="33">
        <v>4</v>
      </c>
      <c r="I8" s="61" t="str">
        <f>$M$19</f>
        <v>궁수1</v>
      </c>
      <c r="J8" s="15" t="str">
        <f>$O$19</f>
        <v>도적1</v>
      </c>
      <c r="K8" s="16" t="str">
        <f>$Q$19</f>
        <v>해적1</v>
      </c>
      <c r="L8" s="12" t="str">
        <f>$I$19</f>
        <v>전사1</v>
      </c>
      <c r="M8" s="13" t="str">
        <f>$K$19</f>
        <v>법사1</v>
      </c>
      <c r="N8" s="14" t="str">
        <f>$M$19</f>
        <v>궁수1</v>
      </c>
      <c r="O8" s="15" t="str">
        <f>$O$19</f>
        <v>도적1</v>
      </c>
      <c r="P8" s="16" t="str">
        <f>$Q$19</f>
        <v>해적1</v>
      </c>
      <c r="Q8" s="12" t="str">
        <f>$I$19</f>
        <v>전사1</v>
      </c>
      <c r="R8" s="13" t="str">
        <f>$K$19</f>
        <v>법사1</v>
      </c>
      <c r="S8" s="14" t="str">
        <f>$M$19</f>
        <v>궁수1</v>
      </c>
      <c r="T8" s="15" t="str">
        <f>$O$19</f>
        <v>도적1</v>
      </c>
      <c r="U8" s="16" t="str">
        <f>$Q$19</f>
        <v>해적1</v>
      </c>
      <c r="V8" s="12" t="str">
        <f>$I$19</f>
        <v>전사1</v>
      </c>
    </row>
    <row r="9" spans="2:22" ht="16.5">
      <c r="B9" s="6">
        <v>5</v>
      </c>
      <c r="C9" s="3" t="s">
        <v>6</v>
      </c>
      <c r="D9" s="2">
        <v>50</v>
      </c>
      <c r="E9" s="2">
        <v>10</v>
      </c>
      <c r="F9" s="2">
        <v>20</v>
      </c>
      <c r="G9" s="1"/>
      <c r="H9" s="33">
        <v>5</v>
      </c>
      <c r="I9" s="62" t="str">
        <f>$O$19</f>
        <v>도적1</v>
      </c>
      <c r="J9" s="16" t="str">
        <f>$Q$19</f>
        <v>해적1</v>
      </c>
      <c r="K9" s="12" t="str">
        <f>$I$19</f>
        <v>전사1</v>
      </c>
      <c r="L9" s="13" t="str">
        <f>$K$19</f>
        <v>법사1</v>
      </c>
      <c r="M9" s="14" t="str">
        <f>$M$19</f>
        <v>궁수1</v>
      </c>
      <c r="N9" s="15" t="str">
        <f>$O$19</f>
        <v>도적1</v>
      </c>
      <c r="O9" s="16" t="str">
        <f>$Q$19</f>
        <v>해적1</v>
      </c>
      <c r="P9" s="12" t="str">
        <f>$I$19</f>
        <v>전사1</v>
      </c>
      <c r="Q9" s="13" t="str">
        <f>$K$19</f>
        <v>법사1</v>
      </c>
      <c r="R9" s="14" t="str">
        <f>$M$19</f>
        <v>궁수1</v>
      </c>
      <c r="S9" s="15" t="str">
        <f>$O$19</f>
        <v>도적1</v>
      </c>
      <c r="T9" s="16" t="str">
        <f>$Q$19</f>
        <v>해적1</v>
      </c>
      <c r="U9" s="12" t="str">
        <f>$I$19</f>
        <v>전사1</v>
      </c>
      <c r="V9" s="13" t="str">
        <f>$K$19</f>
        <v>법사1</v>
      </c>
    </row>
    <row r="10" spans="2:22" ht="16.5">
      <c r="B10" s="9">
        <v>6</v>
      </c>
      <c r="C10" s="3" t="s">
        <v>7</v>
      </c>
      <c r="D10" s="2">
        <v>50</v>
      </c>
      <c r="E10" s="2">
        <v>10</v>
      </c>
      <c r="F10" s="2">
        <v>20</v>
      </c>
      <c r="G10" s="1"/>
      <c r="H10" s="33">
        <v>6</v>
      </c>
      <c r="I10" s="58" t="str">
        <f>$R$19</f>
        <v>해적2</v>
      </c>
      <c r="J10" s="12" t="str">
        <f>$J$19</f>
        <v>전사2</v>
      </c>
      <c r="K10" s="13" t="str">
        <f>$L$19</f>
        <v>법사2</v>
      </c>
      <c r="L10" s="14" t="str">
        <f>$N$19</f>
        <v>궁수2</v>
      </c>
      <c r="M10" s="15" t="str">
        <f>$P$19</f>
        <v>도적2</v>
      </c>
      <c r="N10" s="16" t="str">
        <f>$R$19</f>
        <v>해적2</v>
      </c>
      <c r="O10" s="12" t="str">
        <f>$J$19</f>
        <v>전사2</v>
      </c>
      <c r="P10" s="13" t="str">
        <f>$L$19</f>
        <v>법사2</v>
      </c>
      <c r="Q10" s="14" t="str">
        <f>$N$19</f>
        <v>궁수2</v>
      </c>
      <c r="R10" s="15" t="str">
        <f>$P$19</f>
        <v>도적2</v>
      </c>
      <c r="S10" s="16" t="str">
        <f>$R$19</f>
        <v>해적2</v>
      </c>
      <c r="T10" s="12" t="str">
        <f>$J$19</f>
        <v>전사2</v>
      </c>
      <c r="U10" s="13" t="str">
        <f>$L$19</f>
        <v>법사2</v>
      </c>
      <c r="V10" s="14" t="str">
        <f>$N$19</f>
        <v>궁수2</v>
      </c>
    </row>
    <row r="11" spans="2:22" ht="16.5">
      <c r="B11" s="6">
        <v>7</v>
      </c>
      <c r="C11" s="3" t="s">
        <v>8</v>
      </c>
      <c r="D11" s="2">
        <v>50</v>
      </c>
      <c r="E11" s="2">
        <v>10</v>
      </c>
      <c r="F11" s="2">
        <v>20</v>
      </c>
      <c r="G11" s="1"/>
      <c r="H11" s="33">
        <v>7</v>
      </c>
      <c r="I11" s="59" t="str">
        <f>$J$19</f>
        <v>전사2</v>
      </c>
      <c r="J11" s="13" t="str">
        <f>$L$19</f>
        <v>법사2</v>
      </c>
      <c r="K11" s="14" t="str">
        <f>$N$19</f>
        <v>궁수2</v>
      </c>
      <c r="L11" s="15" t="str">
        <f>$P$19</f>
        <v>도적2</v>
      </c>
      <c r="M11" s="16" t="str">
        <f>$R$19</f>
        <v>해적2</v>
      </c>
      <c r="N11" s="12" t="str">
        <f>$J$19</f>
        <v>전사2</v>
      </c>
      <c r="O11" s="13" t="str">
        <f>$L$19</f>
        <v>법사2</v>
      </c>
      <c r="P11" s="14" t="str">
        <f>$N$19</f>
        <v>궁수2</v>
      </c>
      <c r="Q11" s="15" t="str">
        <f>$P$19</f>
        <v>도적2</v>
      </c>
      <c r="R11" s="16" t="str">
        <f>$R$19</f>
        <v>해적2</v>
      </c>
      <c r="S11" s="12" t="str">
        <f>$J$19</f>
        <v>전사2</v>
      </c>
      <c r="T11" s="13" t="str">
        <f>$L$19</f>
        <v>법사2</v>
      </c>
      <c r="U11" s="14" t="str">
        <f>$N$19</f>
        <v>궁수2</v>
      </c>
      <c r="V11" s="15" t="str">
        <f>$P$19</f>
        <v>도적2</v>
      </c>
    </row>
    <row r="12" spans="2:22" ht="16.5">
      <c r="B12" s="6">
        <v>8</v>
      </c>
      <c r="C12" s="3" t="s">
        <v>9</v>
      </c>
      <c r="D12" s="2">
        <v>50</v>
      </c>
      <c r="E12" s="2">
        <v>10</v>
      </c>
      <c r="F12" s="2">
        <v>20</v>
      </c>
      <c r="G12" s="1"/>
      <c r="H12" s="33">
        <v>8</v>
      </c>
      <c r="I12" s="60" t="str">
        <f>$L$19</f>
        <v>법사2</v>
      </c>
      <c r="J12" s="14" t="str">
        <f>$N$19</f>
        <v>궁수2</v>
      </c>
      <c r="K12" s="15" t="str">
        <f>$P$19</f>
        <v>도적2</v>
      </c>
      <c r="L12" s="16" t="str">
        <f>$R$19</f>
        <v>해적2</v>
      </c>
      <c r="M12" s="12" t="str">
        <f>$J$19</f>
        <v>전사2</v>
      </c>
      <c r="N12" s="13" t="str">
        <f>$L$19</f>
        <v>법사2</v>
      </c>
      <c r="O12" s="14" t="str">
        <f>$N$19</f>
        <v>궁수2</v>
      </c>
      <c r="P12" s="15" t="str">
        <f>$P$19</f>
        <v>도적2</v>
      </c>
      <c r="Q12" s="16" t="str">
        <f>$R$19</f>
        <v>해적2</v>
      </c>
      <c r="R12" s="12" t="str">
        <f>$J$19</f>
        <v>전사2</v>
      </c>
      <c r="S12" s="13" t="str">
        <f>$L$19</f>
        <v>법사2</v>
      </c>
      <c r="T12" s="14" t="str">
        <f>$N$19</f>
        <v>궁수2</v>
      </c>
      <c r="U12" s="15" t="str">
        <f>$P$19</f>
        <v>도적2</v>
      </c>
      <c r="V12" s="16" t="str">
        <f>$R$19</f>
        <v>해적2</v>
      </c>
    </row>
    <row r="13" spans="2:22" ht="16.5">
      <c r="B13" s="9">
        <v>9</v>
      </c>
      <c r="C13" s="3" t="s">
        <v>10</v>
      </c>
      <c r="D13" s="2">
        <v>50</v>
      </c>
      <c r="E13" s="2">
        <v>10</v>
      </c>
      <c r="F13" s="2">
        <v>20</v>
      </c>
      <c r="G13" s="1"/>
      <c r="H13" s="33">
        <v>9</v>
      </c>
      <c r="I13" s="61" t="str">
        <f>$N$19</f>
        <v>궁수2</v>
      </c>
      <c r="J13" s="15" t="str">
        <f>$P$19</f>
        <v>도적2</v>
      </c>
      <c r="K13" s="16" t="str">
        <f>$R$19</f>
        <v>해적2</v>
      </c>
      <c r="L13" s="12" t="str">
        <f>$J$19</f>
        <v>전사2</v>
      </c>
      <c r="M13" s="13" t="str">
        <f>$L$19</f>
        <v>법사2</v>
      </c>
      <c r="N13" s="14" t="str">
        <f>$N$19</f>
        <v>궁수2</v>
      </c>
      <c r="O13" s="15" t="str">
        <f>$P$19</f>
        <v>도적2</v>
      </c>
      <c r="P13" s="16" t="str">
        <f>$R$19</f>
        <v>해적2</v>
      </c>
      <c r="Q13" s="12" t="str">
        <f>$J$19</f>
        <v>전사2</v>
      </c>
      <c r="R13" s="13" t="str">
        <f>$L$19</f>
        <v>법사2</v>
      </c>
      <c r="S13" s="14" t="str">
        <f>$N$19</f>
        <v>궁수2</v>
      </c>
      <c r="T13" s="15" t="str">
        <f>$P$19</f>
        <v>도적2</v>
      </c>
      <c r="U13" s="16" t="str">
        <f>$R$19</f>
        <v>해적2</v>
      </c>
      <c r="V13" s="12" t="str">
        <f>$J$19</f>
        <v>전사2</v>
      </c>
    </row>
    <row r="14" spans="2:22" ht="17.25" thickBot="1">
      <c r="B14" s="33" t="s">
        <v>25</v>
      </c>
      <c r="C14" s="33"/>
      <c r="D14" s="33">
        <f>SUM(D4:D12)</f>
        <v>400</v>
      </c>
      <c r="E14" s="33">
        <f>SUM(E4:E12)</f>
        <v>80</v>
      </c>
      <c r="F14" s="33">
        <f>SUM(F4:F12)</f>
        <v>160</v>
      </c>
      <c r="G14" s="34"/>
      <c r="H14" s="33" t="s">
        <v>39</v>
      </c>
      <c r="I14" s="63">
        <f>SUM($Q$22,$I$22,$K$22,$M$22,$O$22,$R$22,$J$22,$L$22,$N$22)</f>
        <v>650</v>
      </c>
      <c r="J14" s="52">
        <f>SUM($I$22,$K$22,$M$22,$O$22,$Q$22,$J$22,$L$22,$N$22,$P$22)</f>
        <v>680</v>
      </c>
      <c r="K14" s="52">
        <f>SUM($K$22,$M$22,$O$22,$Q$22,$I$22,$L$22,$N$22,$P$22,$R$22)</f>
        <v>650</v>
      </c>
      <c r="L14" s="52">
        <f>SUM($M$22,$O$22,$Q$22,$I$22,$K$22,$N$22,$P$22,$R$22,$J$22)</f>
        <v>680</v>
      </c>
      <c r="M14" s="52">
        <f>SUM($O$22,$Q$22,$I$22,$K$22,$M$22,$P$22,$R$22,$J$22,$L$22)</f>
        <v>650</v>
      </c>
      <c r="N14" s="52">
        <f>SUM($Q$22,$I$22,$K$22,$M$22,$O$22,$R$22,$J$22,$L$22,$N$22)</f>
        <v>650</v>
      </c>
      <c r="O14" s="52">
        <f>SUM($I$22,$K$22,$M$22,$O$22,$Q$22,$J$22,$L$22,$N$22,$P$22)</f>
        <v>680</v>
      </c>
      <c r="P14" s="52">
        <f>SUM($K$22,$M$22,$O$22,$Q$22,$I$22,$L$22,$N$22,$P$22,$R$22)</f>
        <v>650</v>
      </c>
      <c r="Q14" s="52">
        <f>SUM($M$22,$O$22,$Q$22,$I$22,$K$22,$N$22,$P$22,$R$22,$J$22)</f>
        <v>680</v>
      </c>
      <c r="R14" s="52">
        <f>SUM($O$22,$Q$22,$I$22,$K$22,$M$22,$P$22,$R$22,$J$22,$L$22)</f>
        <v>650</v>
      </c>
      <c r="S14" s="52">
        <f>SUM($Q$22,$I$22,$K$22,$M$22,$O$22,$R$22,$J$22,$L$22,$N$22)</f>
        <v>650</v>
      </c>
      <c r="T14" s="52">
        <f>SUM($I$22,$K$22,$M$22,$O$22,$Q$22,$J$22,$L$22,$N$22,$P$22)</f>
        <v>680</v>
      </c>
      <c r="U14" s="52">
        <f>SUM($K$22,$M$22,$O$22,$Q$22,$I$22,$L$22,$N$22,$P$22,$R$22)</f>
        <v>650</v>
      </c>
      <c r="V14" s="55">
        <f>SUM($M$22,$O$22,$Q$22,$I$22,$K$22,$N$22,$P$22,$R$22,$J$22)</f>
        <v>680</v>
      </c>
    </row>
    <row r="15" spans="2:22" ht="17.25" thickBot="1">
      <c r="B15" s="33"/>
      <c r="C15" s="33"/>
      <c r="D15" s="33"/>
      <c r="E15" s="33"/>
      <c r="F15" s="33"/>
      <c r="G15" s="34"/>
      <c r="H15" s="33" t="s">
        <v>40</v>
      </c>
      <c r="I15" s="63"/>
      <c r="J15" s="53">
        <f>J14+I14</f>
        <v>1330</v>
      </c>
      <c r="K15" s="53">
        <f>K14+J15</f>
        <v>1980</v>
      </c>
      <c r="L15" s="53">
        <f aca="true" t="shared" si="0" ref="L15:V15">L14+K15</f>
        <v>2660</v>
      </c>
      <c r="M15" s="53">
        <f t="shared" si="0"/>
        <v>3310</v>
      </c>
      <c r="N15" s="53">
        <f t="shared" si="0"/>
        <v>3960</v>
      </c>
      <c r="O15" s="53">
        <f t="shared" si="0"/>
        <v>4640</v>
      </c>
      <c r="P15" s="53">
        <f t="shared" si="0"/>
        <v>5290</v>
      </c>
      <c r="Q15" s="53">
        <f t="shared" si="0"/>
        <v>5970</v>
      </c>
      <c r="R15" s="53">
        <f t="shared" si="0"/>
        <v>6620</v>
      </c>
      <c r="S15" s="53">
        <f t="shared" si="0"/>
        <v>7270</v>
      </c>
      <c r="T15" s="53">
        <f t="shared" si="0"/>
        <v>7950</v>
      </c>
      <c r="U15" s="54">
        <f t="shared" si="0"/>
        <v>8600</v>
      </c>
      <c r="V15" s="56">
        <f t="shared" si="0"/>
        <v>9280</v>
      </c>
    </row>
    <row r="16" spans="2:22" ht="16.5">
      <c r="B16" s="76" t="s">
        <v>26</v>
      </c>
      <c r="C16" s="76"/>
      <c r="D16" s="76">
        <f>SUM(D14:F14)</f>
        <v>640</v>
      </c>
      <c r="E16" s="76"/>
      <c r="F16" s="76"/>
      <c r="G16" s="1"/>
      <c r="H16" s="33" t="s">
        <v>41</v>
      </c>
      <c r="I16" s="67">
        <v>720</v>
      </c>
      <c r="J16" s="68">
        <f>720+I16</f>
        <v>1440</v>
      </c>
      <c r="K16" s="68">
        <f>J16+$I$16</f>
        <v>2160</v>
      </c>
      <c r="L16" s="68">
        <f aca="true" t="shared" si="1" ref="L16:U16">K16+$I$16</f>
        <v>2880</v>
      </c>
      <c r="M16" s="68">
        <f t="shared" si="1"/>
        <v>3600</v>
      </c>
      <c r="N16" s="68">
        <f t="shared" si="1"/>
        <v>4320</v>
      </c>
      <c r="O16" s="68">
        <f t="shared" si="1"/>
        <v>5040</v>
      </c>
      <c r="P16" s="68">
        <f t="shared" si="1"/>
        <v>5760</v>
      </c>
      <c r="Q16" s="68">
        <f t="shared" si="1"/>
        <v>6480</v>
      </c>
      <c r="R16" s="68">
        <f t="shared" si="1"/>
        <v>7200</v>
      </c>
      <c r="S16" s="68">
        <f t="shared" si="1"/>
        <v>7920</v>
      </c>
      <c r="T16" s="68">
        <f t="shared" si="1"/>
        <v>8640</v>
      </c>
      <c r="U16" s="68">
        <f t="shared" si="1"/>
        <v>9360</v>
      </c>
      <c r="V16" s="69">
        <f>U16+$I$16</f>
        <v>10080</v>
      </c>
    </row>
    <row r="17" spans="2:8" ht="16.5">
      <c r="B17" s="34"/>
      <c r="C17" s="35"/>
      <c r="D17" s="34"/>
      <c r="E17" s="34"/>
      <c r="F17" s="34"/>
      <c r="G17" s="11"/>
      <c r="H17" s="34"/>
    </row>
    <row r="18" spans="2:21" ht="16.5" customHeight="1">
      <c r="B18" s="70" t="s">
        <v>51</v>
      </c>
      <c r="C18" s="65"/>
      <c r="D18" s="65"/>
      <c r="E18" s="65"/>
      <c r="F18" s="65"/>
      <c r="G18" s="1"/>
      <c r="H18" s="34"/>
      <c r="I18" s="12" t="s">
        <v>27</v>
      </c>
      <c r="J18" s="19"/>
      <c r="K18" s="20" t="s">
        <v>28</v>
      </c>
      <c r="L18" s="19"/>
      <c r="M18" s="21" t="s">
        <v>29</v>
      </c>
      <c r="N18" s="22"/>
      <c r="O18" s="23" t="s">
        <v>30</v>
      </c>
      <c r="P18" s="22"/>
      <c r="Q18" s="24" t="s">
        <v>31</v>
      </c>
      <c r="R18" s="25"/>
      <c r="S18" s="7"/>
      <c r="T18" s="7"/>
      <c r="U18" s="7"/>
    </row>
    <row r="19" spans="2:22" ht="16.5">
      <c r="B19" s="65"/>
      <c r="C19" s="65"/>
      <c r="D19" s="65"/>
      <c r="E19" s="65"/>
      <c r="F19" s="65"/>
      <c r="G19" s="1"/>
      <c r="H19" s="33" t="s">
        <v>49</v>
      </c>
      <c r="I19" s="43" t="s">
        <v>53</v>
      </c>
      <c r="J19" s="43" t="s">
        <v>54</v>
      </c>
      <c r="K19" s="39" t="s">
        <v>55</v>
      </c>
      <c r="L19" s="45" t="s">
        <v>56</v>
      </c>
      <c r="M19" s="37" t="s">
        <v>57</v>
      </c>
      <c r="N19" s="37" t="s">
        <v>58</v>
      </c>
      <c r="O19" s="47" t="s">
        <v>59</v>
      </c>
      <c r="P19" s="47" t="s">
        <v>60</v>
      </c>
      <c r="Q19" s="41" t="s">
        <v>61</v>
      </c>
      <c r="R19" s="49" t="s">
        <v>62</v>
      </c>
      <c r="S19" s="73" t="s">
        <v>45</v>
      </c>
      <c r="T19" s="74"/>
      <c r="U19" s="74"/>
      <c r="V19" s="74"/>
    </row>
    <row r="20" spans="2:22" ht="16.5">
      <c r="B20" s="65"/>
      <c r="C20" s="65"/>
      <c r="D20" s="65"/>
      <c r="E20" s="65"/>
      <c r="F20" s="65"/>
      <c r="G20" s="34"/>
      <c r="H20" s="33" t="s">
        <v>50</v>
      </c>
      <c r="I20" s="44">
        <v>218</v>
      </c>
      <c r="J20" s="44">
        <v>200</v>
      </c>
      <c r="K20" s="40">
        <v>200</v>
      </c>
      <c r="L20" s="46">
        <v>148</v>
      </c>
      <c r="M20" s="38">
        <v>237</v>
      </c>
      <c r="N20" s="38">
        <v>209</v>
      </c>
      <c r="O20" s="48">
        <v>206</v>
      </c>
      <c r="P20" s="48">
        <v>201</v>
      </c>
      <c r="Q20" s="42">
        <v>200</v>
      </c>
      <c r="R20" s="50">
        <v>167</v>
      </c>
      <c r="S20" s="73" t="s">
        <v>46</v>
      </c>
      <c r="T20" s="74"/>
      <c r="U20" s="74"/>
      <c r="V20" s="74"/>
    </row>
    <row r="21" spans="2:22" ht="16.5">
      <c r="B21" s="65"/>
      <c r="C21" s="65"/>
      <c r="D21" s="65"/>
      <c r="E21" s="65"/>
      <c r="F21" s="65"/>
      <c r="G21" s="34"/>
      <c r="H21" s="33"/>
      <c r="I21" s="64">
        <v>10</v>
      </c>
      <c r="J21" s="64">
        <v>10</v>
      </c>
      <c r="K21" s="64">
        <v>10</v>
      </c>
      <c r="L21" s="64"/>
      <c r="M21" s="64">
        <v>10</v>
      </c>
      <c r="N21" s="64">
        <v>10</v>
      </c>
      <c r="O21" s="64"/>
      <c r="P21" s="64">
        <v>10</v>
      </c>
      <c r="Q21" s="64">
        <v>10</v>
      </c>
      <c r="R21" s="64"/>
      <c r="S21" s="73" t="s">
        <v>48</v>
      </c>
      <c r="T21" s="74"/>
      <c r="U21" s="74"/>
      <c r="V21" s="74"/>
    </row>
    <row r="22" spans="2:22" ht="16.5">
      <c r="B22" s="65"/>
      <c r="C22" s="65"/>
      <c r="D22" s="65"/>
      <c r="E22" s="65"/>
      <c r="F22" s="65"/>
      <c r="G22" s="34"/>
      <c r="H22" s="33" t="s">
        <v>40</v>
      </c>
      <c r="I22" s="51">
        <f>SUM(50+(IF(I20&gt;=200,20,0))+I21)</f>
        <v>80</v>
      </c>
      <c r="J22" s="51">
        <f aca="true" t="shared" si="2" ref="J22:R22">SUM(50+(IF(J20&gt;=200,20,0))+J21)</f>
        <v>80</v>
      </c>
      <c r="K22" s="51">
        <f t="shared" si="2"/>
        <v>80</v>
      </c>
      <c r="L22" s="51">
        <f t="shared" si="2"/>
        <v>50</v>
      </c>
      <c r="M22" s="51">
        <f t="shared" si="2"/>
        <v>80</v>
      </c>
      <c r="N22" s="51">
        <f t="shared" si="2"/>
        <v>80</v>
      </c>
      <c r="O22" s="51">
        <f t="shared" si="2"/>
        <v>70</v>
      </c>
      <c r="P22" s="51">
        <f t="shared" si="2"/>
        <v>80</v>
      </c>
      <c r="Q22" s="51">
        <f t="shared" si="2"/>
        <v>80</v>
      </c>
      <c r="R22" s="51">
        <f t="shared" si="2"/>
        <v>50</v>
      </c>
      <c r="S22" s="73" t="s">
        <v>47</v>
      </c>
      <c r="T22" s="74"/>
      <c r="U22" s="74"/>
      <c r="V22" s="74"/>
    </row>
    <row r="23" spans="2:22" ht="16.5" customHeight="1">
      <c r="B23" s="72" t="s">
        <v>52</v>
      </c>
      <c r="C23" s="72"/>
      <c r="D23" s="72"/>
      <c r="E23" s="72"/>
      <c r="F23" s="72"/>
      <c r="G23" s="1"/>
      <c r="H23" s="34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0" ht="15" customHeight="1">
      <c r="A24" s="66"/>
      <c r="B24" s="72"/>
      <c r="C24" s="72"/>
      <c r="D24" s="72"/>
      <c r="E24" s="72"/>
      <c r="F24" s="72"/>
      <c r="G24" s="66"/>
      <c r="H24" s="34"/>
      <c r="I24" s="1"/>
      <c r="J24" s="1"/>
      <c r="K24" s="1"/>
      <c r="L24" s="1"/>
      <c r="M24" s="1"/>
      <c r="N24" s="1"/>
      <c r="T24" s="18" t="s">
        <v>37</v>
      </c>
    </row>
    <row r="25" spans="1:21" ht="15" customHeight="1">
      <c r="A25" s="66"/>
      <c r="B25" s="72"/>
      <c r="C25" s="72"/>
      <c r="D25" s="72"/>
      <c r="E25" s="72"/>
      <c r="F25" s="72"/>
      <c r="G25" s="66"/>
      <c r="H25" s="34"/>
      <c r="I25" s="76" t="s">
        <v>13</v>
      </c>
      <c r="J25" s="76"/>
      <c r="K25" s="76"/>
      <c r="L25" s="76"/>
      <c r="M25" s="76"/>
      <c r="N25" s="76"/>
      <c r="O25" s="76"/>
      <c r="P25" s="76"/>
      <c r="Q25" s="29"/>
      <c r="R25" s="30" t="s">
        <v>33</v>
      </c>
      <c r="S25" s="31" t="s">
        <v>34</v>
      </c>
      <c r="T25" s="31" t="s">
        <v>35</v>
      </c>
      <c r="U25" s="31" t="s">
        <v>36</v>
      </c>
    </row>
    <row r="26" spans="1:21" ht="16.5">
      <c r="A26" s="66"/>
      <c r="B26" s="72"/>
      <c r="C26" s="72"/>
      <c r="D26" s="72"/>
      <c r="E26" s="72"/>
      <c r="F26" s="72"/>
      <c r="G26" s="66"/>
      <c r="H26" s="34"/>
      <c r="I26" s="6" t="s">
        <v>12</v>
      </c>
      <c r="J26" s="79" t="s">
        <v>14</v>
      </c>
      <c r="K26" s="79"/>
      <c r="L26" s="79"/>
      <c r="M26" s="79"/>
      <c r="N26" s="79"/>
      <c r="O26" s="79"/>
      <c r="P26" s="79"/>
      <c r="Q26" s="28">
        <v>1</v>
      </c>
      <c r="R26" s="17">
        <v>450</v>
      </c>
      <c r="S26" s="17">
        <v>540</v>
      </c>
      <c r="T26" s="17">
        <v>630</v>
      </c>
      <c r="U26" s="17">
        <v>720</v>
      </c>
    </row>
    <row r="27" spans="1:21" ht="16.5">
      <c r="A27" s="66"/>
      <c r="B27" s="72"/>
      <c r="C27" s="72"/>
      <c r="D27" s="72"/>
      <c r="E27" s="72"/>
      <c r="F27" s="72"/>
      <c r="G27" s="66"/>
      <c r="H27" s="34"/>
      <c r="I27" s="10">
        <v>1000</v>
      </c>
      <c r="J27" s="71" t="s">
        <v>15</v>
      </c>
      <c r="K27" s="71"/>
      <c r="L27" s="71"/>
      <c r="M27" s="71"/>
      <c r="N27" s="71"/>
      <c r="O27" s="71"/>
      <c r="P27" s="71"/>
      <c r="Q27" s="28">
        <v>2</v>
      </c>
      <c r="R27" s="17">
        <f>450+$R$26</f>
        <v>900</v>
      </c>
      <c r="S27" s="17">
        <f>540+$S$26</f>
        <v>1080</v>
      </c>
      <c r="T27" s="17">
        <f>630+$T$26</f>
        <v>1260</v>
      </c>
      <c r="U27" s="17">
        <f>$U$26+720</f>
        <v>1440</v>
      </c>
    </row>
    <row r="28" spans="1:21" ht="16.5">
      <c r="A28" s="66"/>
      <c r="B28" s="72"/>
      <c r="C28" s="72"/>
      <c r="D28" s="72"/>
      <c r="E28" s="72"/>
      <c r="F28" s="72"/>
      <c r="G28" s="66"/>
      <c r="H28" s="34"/>
      <c r="I28" s="10">
        <v>2000</v>
      </c>
      <c r="J28" s="71" t="s">
        <v>16</v>
      </c>
      <c r="K28" s="71"/>
      <c r="L28" s="71"/>
      <c r="M28" s="71"/>
      <c r="N28" s="71"/>
      <c r="O28" s="71"/>
      <c r="P28" s="71"/>
      <c r="Q28" s="28">
        <v>3</v>
      </c>
      <c r="R28" s="17">
        <f>R27+$R$26</f>
        <v>1350</v>
      </c>
      <c r="S28" s="17">
        <f>S27+$S$26</f>
        <v>1620</v>
      </c>
      <c r="T28" s="17">
        <f>T27+$T$26</f>
        <v>1890</v>
      </c>
      <c r="U28" s="17">
        <f>U27+$U$26</f>
        <v>2160</v>
      </c>
    </row>
    <row r="29" spans="1:21" ht="16.5">
      <c r="A29" s="66"/>
      <c r="B29" s="72"/>
      <c r="C29" s="72"/>
      <c r="D29" s="72"/>
      <c r="E29" s="72"/>
      <c r="F29" s="72"/>
      <c r="G29" s="66"/>
      <c r="H29" s="34"/>
      <c r="I29" s="10">
        <v>3000</v>
      </c>
      <c r="J29" s="71" t="s">
        <v>17</v>
      </c>
      <c r="K29" s="71"/>
      <c r="L29" s="71"/>
      <c r="M29" s="71"/>
      <c r="N29" s="71"/>
      <c r="O29" s="71"/>
      <c r="P29" s="71"/>
      <c r="Q29" s="28">
        <v>4</v>
      </c>
      <c r="R29" s="17">
        <f aca="true" t="shared" si="3" ref="R29:R39">R28+$R$26</f>
        <v>1800</v>
      </c>
      <c r="S29" s="17">
        <f aca="true" t="shared" si="4" ref="S29:S39">S28+$S$26</f>
        <v>2160</v>
      </c>
      <c r="T29" s="17">
        <f aca="true" t="shared" si="5" ref="T29:T39">T28+$T$26</f>
        <v>2520</v>
      </c>
      <c r="U29" s="17">
        <f aca="true" t="shared" si="6" ref="U29:U39">U28+$U$26</f>
        <v>2880</v>
      </c>
    </row>
    <row r="30" spans="1:21" ht="16.5">
      <c r="A30" s="66"/>
      <c r="B30" s="72"/>
      <c r="C30" s="72"/>
      <c r="D30" s="72"/>
      <c r="E30" s="72"/>
      <c r="F30" s="72"/>
      <c r="G30" s="66"/>
      <c r="H30" s="34"/>
      <c r="I30" s="10">
        <v>4000</v>
      </c>
      <c r="J30" s="71" t="s">
        <v>18</v>
      </c>
      <c r="K30" s="71"/>
      <c r="L30" s="71"/>
      <c r="M30" s="71"/>
      <c r="N30" s="71"/>
      <c r="O30" s="71"/>
      <c r="P30" s="71"/>
      <c r="Q30" s="28">
        <v>5</v>
      </c>
      <c r="R30" s="17">
        <f t="shared" si="3"/>
        <v>2250</v>
      </c>
      <c r="S30" s="17">
        <f t="shared" si="4"/>
        <v>2700</v>
      </c>
      <c r="T30" s="17">
        <f t="shared" si="5"/>
        <v>3150</v>
      </c>
      <c r="U30" s="17">
        <f t="shared" si="6"/>
        <v>3600</v>
      </c>
    </row>
    <row r="31" spans="1:21" ht="16.5">
      <c r="A31" s="66"/>
      <c r="B31" s="72"/>
      <c r="C31" s="72"/>
      <c r="D31" s="72"/>
      <c r="E31" s="72"/>
      <c r="F31" s="72"/>
      <c r="G31" s="66"/>
      <c r="H31" s="34"/>
      <c r="I31" s="10">
        <v>5000</v>
      </c>
      <c r="J31" s="71" t="s">
        <v>19</v>
      </c>
      <c r="K31" s="71"/>
      <c r="L31" s="71"/>
      <c r="M31" s="71"/>
      <c r="N31" s="71"/>
      <c r="O31" s="71"/>
      <c r="P31" s="71"/>
      <c r="Q31" s="28">
        <v>6</v>
      </c>
      <c r="R31" s="17">
        <f t="shared" si="3"/>
        <v>2700</v>
      </c>
      <c r="S31" s="17">
        <f t="shared" si="4"/>
        <v>3240</v>
      </c>
      <c r="T31" s="17">
        <f t="shared" si="5"/>
        <v>3780</v>
      </c>
      <c r="U31" s="17">
        <f t="shared" si="6"/>
        <v>4320</v>
      </c>
    </row>
    <row r="32" spans="2:21" ht="16.5">
      <c r="B32" s="72"/>
      <c r="C32" s="72"/>
      <c r="D32" s="72"/>
      <c r="E32" s="72"/>
      <c r="F32" s="72"/>
      <c r="G32" s="1"/>
      <c r="H32" s="34"/>
      <c r="I32" s="10">
        <v>6000</v>
      </c>
      <c r="J32" s="71" t="s">
        <v>20</v>
      </c>
      <c r="K32" s="71"/>
      <c r="L32" s="71"/>
      <c r="M32" s="71"/>
      <c r="N32" s="71"/>
      <c r="O32" s="71"/>
      <c r="P32" s="71"/>
      <c r="Q32" s="28">
        <v>7</v>
      </c>
      <c r="R32" s="17">
        <f t="shared" si="3"/>
        <v>3150</v>
      </c>
      <c r="S32" s="17">
        <f t="shared" si="4"/>
        <v>3780</v>
      </c>
      <c r="T32" s="17">
        <f t="shared" si="5"/>
        <v>4410</v>
      </c>
      <c r="U32" s="17">
        <f t="shared" si="6"/>
        <v>5040</v>
      </c>
    </row>
    <row r="33" spans="2:21" ht="16.5">
      <c r="B33" s="72"/>
      <c r="C33" s="72"/>
      <c r="D33" s="72"/>
      <c r="E33" s="72"/>
      <c r="F33" s="72"/>
      <c r="G33" s="1"/>
      <c r="H33" s="34"/>
      <c r="I33" s="10">
        <v>7000</v>
      </c>
      <c r="J33" s="71" t="s">
        <v>21</v>
      </c>
      <c r="K33" s="71"/>
      <c r="L33" s="71"/>
      <c r="M33" s="71"/>
      <c r="N33" s="71"/>
      <c r="O33" s="71"/>
      <c r="P33" s="71"/>
      <c r="Q33" s="28">
        <v>8</v>
      </c>
      <c r="R33" s="17">
        <f t="shared" si="3"/>
        <v>3600</v>
      </c>
      <c r="S33" s="17">
        <f t="shared" si="4"/>
        <v>4320</v>
      </c>
      <c r="T33" s="17">
        <f t="shared" si="5"/>
        <v>5040</v>
      </c>
      <c r="U33" s="17">
        <f t="shared" si="6"/>
        <v>5760</v>
      </c>
    </row>
    <row r="34" spans="2:21" ht="16.5">
      <c r="B34" s="72"/>
      <c r="C34" s="72"/>
      <c r="D34" s="72"/>
      <c r="E34" s="72"/>
      <c r="F34" s="72"/>
      <c r="G34" s="1"/>
      <c r="H34" s="34"/>
      <c r="I34" s="10">
        <v>8000</v>
      </c>
      <c r="J34" s="71" t="s">
        <v>22</v>
      </c>
      <c r="K34" s="71"/>
      <c r="L34" s="71"/>
      <c r="M34" s="71"/>
      <c r="N34" s="71"/>
      <c r="O34" s="71"/>
      <c r="P34" s="71"/>
      <c r="Q34" s="28">
        <v>9</v>
      </c>
      <c r="R34" s="17">
        <f t="shared" si="3"/>
        <v>4050</v>
      </c>
      <c r="S34" s="17">
        <f t="shared" si="4"/>
        <v>4860</v>
      </c>
      <c r="T34" s="17">
        <f t="shared" si="5"/>
        <v>5670</v>
      </c>
      <c r="U34" s="17">
        <f t="shared" si="6"/>
        <v>6480</v>
      </c>
    </row>
    <row r="35" spans="2:21" ht="16.5">
      <c r="B35" s="72"/>
      <c r="C35" s="72"/>
      <c r="D35" s="72"/>
      <c r="E35" s="72"/>
      <c r="F35" s="72"/>
      <c r="G35" s="1"/>
      <c r="H35" s="34"/>
      <c r="I35" s="10">
        <v>9000</v>
      </c>
      <c r="J35" s="71" t="s">
        <v>23</v>
      </c>
      <c r="K35" s="71"/>
      <c r="L35" s="71"/>
      <c r="M35" s="71"/>
      <c r="N35" s="71"/>
      <c r="O35" s="71"/>
      <c r="P35" s="71"/>
      <c r="Q35" s="28">
        <v>10</v>
      </c>
      <c r="R35" s="17">
        <f t="shared" si="3"/>
        <v>4500</v>
      </c>
      <c r="S35" s="17">
        <f t="shared" si="4"/>
        <v>5400</v>
      </c>
      <c r="T35" s="17">
        <f t="shared" si="5"/>
        <v>6300</v>
      </c>
      <c r="U35" s="17">
        <f t="shared" si="6"/>
        <v>7200</v>
      </c>
    </row>
    <row r="36" spans="2:21" ht="16.5">
      <c r="B36" s="72"/>
      <c r="C36" s="72"/>
      <c r="D36" s="72"/>
      <c r="E36" s="72"/>
      <c r="F36" s="72"/>
      <c r="G36" s="1"/>
      <c r="H36" s="34"/>
      <c r="I36" s="10">
        <v>10080</v>
      </c>
      <c r="J36" s="71" t="s">
        <v>24</v>
      </c>
      <c r="K36" s="71"/>
      <c r="L36" s="71"/>
      <c r="M36" s="71"/>
      <c r="N36" s="71"/>
      <c r="O36" s="71"/>
      <c r="P36" s="71"/>
      <c r="Q36" s="28">
        <v>11</v>
      </c>
      <c r="R36" s="17">
        <f t="shared" si="3"/>
        <v>4950</v>
      </c>
      <c r="S36" s="17">
        <f t="shared" si="4"/>
        <v>5940</v>
      </c>
      <c r="T36" s="17">
        <f t="shared" si="5"/>
        <v>6930</v>
      </c>
      <c r="U36" s="17">
        <f t="shared" si="6"/>
        <v>7920</v>
      </c>
    </row>
    <row r="37" spans="2:21" ht="16.5">
      <c r="B37" s="72"/>
      <c r="C37" s="72"/>
      <c r="D37" s="72"/>
      <c r="E37" s="72"/>
      <c r="F37" s="72"/>
      <c r="G37" s="1"/>
      <c r="H37" s="34"/>
      <c r="I37" s="1"/>
      <c r="J37" s="1"/>
      <c r="K37" s="1"/>
      <c r="L37" s="1"/>
      <c r="M37" s="1"/>
      <c r="N37" s="1"/>
      <c r="Q37" s="28">
        <v>12</v>
      </c>
      <c r="R37" s="17">
        <f t="shared" si="3"/>
        <v>5400</v>
      </c>
      <c r="S37" s="17">
        <f t="shared" si="4"/>
        <v>6480</v>
      </c>
      <c r="T37" s="17">
        <f t="shared" si="5"/>
        <v>7560</v>
      </c>
      <c r="U37" s="17">
        <f t="shared" si="6"/>
        <v>8640</v>
      </c>
    </row>
    <row r="38" spans="2:21" ht="16.5">
      <c r="B38" s="72"/>
      <c r="C38" s="72"/>
      <c r="D38" s="72"/>
      <c r="E38" s="72"/>
      <c r="F38" s="72"/>
      <c r="G38" s="1"/>
      <c r="H38" s="34"/>
      <c r="I38" s="1"/>
      <c r="J38" s="1"/>
      <c r="K38" s="1"/>
      <c r="L38" s="1"/>
      <c r="M38" s="1"/>
      <c r="N38" s="1"/>
      <c r="Q38" s="28">
        <v>13</v>
      </c>
      <c r="R38" s="17">
        <f t="shared" si="3"/>
        <v>5850</v>
      </c>
      <c r="S38" s="17">
        <f t="shared" si="4"/>
        <v>7020</v>
      </c>
      <c r="T38" s="17">
        <f t="shared" si="5"/>
        <v>8190</v>
      </c>
      <c r="U38" s="17">
        <f t="shared" si="6"/>
        <v>9360</v>
      </c>
    </row>
    <row r="39" spans="2:21" ht="16.5">
      <c r="B39" s="72"/>
      <c r="C39" s="72"/>
      <c r="D39" s="72"/>
      <c r="E39" s="72"/>
      <c r="F39" s="72"/>
      <c r="Q39" s="28">
        <v>14</v>
      </c>
      <c r="R39" s="32">
        <f t="shared" si="3"/>
        <v>6300</v>
      </c>
      <c r="S39" s="32">
        <f t="shared" si="4"/>
        <v>7560</v>
      </c>
      <c r="T39" s="32">
        <f t="shared" si="5"/>
        <v>8820</v>
      </c>
      <c r="U39" s="32">
        <f t="shared" si="6"/>
        <v>10080</v>
      </c>
    </row>
    <row r="40" spans="2:17" ht="16.5">
      <c r="B40" s="72"/>
      <c r="C40" s="72"/>
      <c r="D40" s="72"/>
      <c r="E40" s="72"/>
      <c r="F40" s="72"/>
      <c r="Q40" s="27"/>
    </row>
    <row r="41" spans="2:21" ht="16.5">
      <c r="B41" s="72"/>
      <c r="C41" s="72"/>
      <c r="D41" s="72"/>
      <c r="E41" s="72"/>
      <c r="F41" s="72"/>
      <c r="Q41" s="78" t="s">
        <v>38</v>
      </c>
      <c r="R41" s="78"/>
      <c r="S41" s="78"/>
      <c r="T41" s="78"/>
      <c r="U41" s="78"/>
    </row>
    <row r="42" spans="2:17" ht="16.5">
      <c r="B42" s="72"/>
      <c r="C42" s="72"/>
      <c r="D42" s="72"/>
      <c r="E42" s="72"/>
      <c r="F42" s="72"/>
      <c r="Q42" s="26"/>
    </row>
    <row r="43" spans="2:6" ht="16.5">
      <c r="B43" s="72"/>
      <c r="C43" s="72"/>
      <c r="D43" s="72"/>
      <c r="E43" s="72"/>
      <c r="F43" s="72"/>
    </row>
    <row r="44" spans="2:6" ht="16.5">
      <c r="B44" s="72"/>
      <c r="C44" s="72"/>
      <c r="D44" s="72"/>
      <c r="E44" s="72"/>
      <c r="F44" s="72"/>
    </row>
    <row r="45" spans="2:6" ht="16.5">
      <c r="B45" s="72"/>
      <c r="C45" s="72"/>
      <c r="D45" s="72"/>
      <c r="E45" s="72"/>
      <c r="F45" s="72"/>
    </row>
    <row r="46" spans="2:6" ht="16.5">
      <c r="B46" s="72"/>
      <c r="C46" s="72"/>
      <c r="D46" s="72"/>
      <c r="E46" s="72"/>
      <c r="F46" s="72"/>
    </row>
    <row r="47" spans="2:6" ht="16.5">
      <c r="B47" s="72"/>
      <c r="C47" s="72"/>
      <c r="D47" s="72"/>
      <c r="E47" s="72"/>
      <c r="F47" s="72"/>
    </row>
  </sheetData>
  <sheetProtection/>
  <mergeCells count="22">
    <mergeCell ref="J36:P36"/>
    <mergeCell ref="Q41:U41"/>
    <mergeCell ref="I25:P25"/>
    <mergeCell ref="J26:P26"/>
    <mergeCell ref="J27:P27"/>
    <mergeCell ref="J28:P28"/>
    <mergeCell ref="B23:F47"/>
    <mergeCell ref="S21:V21"/>
    <mergeCell ref="B2:V2"/>
    <mergeCell ref="B16:C16"/>
    <mergeCell ref="I23:V23"/>
    <mergeCell ref="D16:F16"/>
    <mergeCell ref="S19:V19"/>
    <mergeCell ref="S20:V20"/>
    <mergeCell ref="S22:V22"/>
    <mergeCell ref="J35:P35"/>
    <mergeCell ref="J34:P34"/>
    <mergeCell ref="J29:P29"/>
    <mergeCell ref="J30:P30"/>
    <mergeCell ref="J31:P31"/>
    <mergeCell ref="J32:P32"/>
    <mergeCell ref="J33:P3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2019-10-30T09:34:51Z</dcterms:created>
  <dcterms:modified xsi:type="dcterms:W3CDTF">2019-11-07T15:49:05Z</dcterms:modified>
  <cp:category/>
  <cp:version/>
  <cp:contentType/>
  <cp:contentStatus/>
</cp:coreProperties>
</file>