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U\Desktop\"/>
    </mc:Choice>
  </mc:AlternateContent>
  <bookViews>
    <workbookView xWindow="0" yWindow="0" windowWidth="16245" windowHeight="81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2" i="1" l="1"/>
  <c r="S52" i="1"/>
  <c r="Q52" i="1"/>
  <c r="K58" i="1" l="1"/>
  <c r="J59" i="1"/>
  <c r="I59" i="1"/>
  <c r="H59" i="1"/>
  <c r="G59" i="1"/>
  <c r="F59" i="1"/>
  <c r="K33" i="1"/>
  <c r="J33" i="1"/>
  <c r="L44" i="1"/>
  <c r="L43" i="1"/>
  <c r="K43" i="1"/>
  <c r="J43" i="1"/>
  <c r="I43" i="1"/>
  <c r="H43" i="1"/>
  <c r="E41" i="1"/>
  <c r="E40" i="1"/>
  <c r="E37" i="1"/>
  <c r="L33" i="1"/>
  <c r="L34" i="1" s="1"/>
  <c r="I33" i="1"/>
  <c r="H33" i="1"/>
  <c r="E25" i="1"/>
  <c r="E24" i="1"/>
  <c r="E21" i="1"/>
  <c r="K18" i="1"/>
  <c r="K20" i="1" s="1"/>
  <c r="K34" i="1" s="1"/>
  <c r="J18" i="1"/>
  <c r="J20" i="1" s="1"/>
  <c r="J34" i="1" s="1"/>
  <c r="J44" i="1" s="1"/>
  <c r="E15" i="1"/>
  <c r="E14" i="1"/>
  <c r="E13" i="1"/>
  <c r="E12" i="1"/>
  <c r="E11" i="1"/>
  <c r="E10" i="1"/>
  <c r="E9" i="1"/>
  <c r="E8" i="1"/>
  <c r="E7" i="1"/>
  <c r="E6" i="1"/>
  <c r="K44" i="1" l="1"/>
  <c r="H18" i="1"/>
  <c r="H20" i="1" s="1"/>
  <c r="H34" i="1" s="1"/>
  <c r="H44" i="1" s="1"/>
  <c r="I18" i="1"/>
  <c r="I20" i="1" s="1"/>
  <c r="I34" i="1" s="1"/>
  <c r="I44" i="1" s="1"/>
</calcChain>
</file>

<file path=xl/sharedStrings.xml><?xml version="1.0" encoding="utf-8"?>
<sst xmlns="http://schemas.openxmlformats.org/spreadsheetml/2006/main" count="239" uniqueCount="213">
  <si>
    <t>성비3</t>
    <phoneticPr fontId="2" type="noConversion"/>
  </si>
  <si>
    <t>성비2</t>
    <phoneticPr fontId="2" type="noConversion"/>
  </si>
  <si>
    <t>성비1</t>
    <phoneticPr fontId="2" type="noConversion"/>
  </si>
  <si>
    <t>경코젬</t>
    <phoneticPr fontId="2" type="noConversion"/>
  </si>
  <si>
    <t>젬상자</t>
    <phoneticPr fontId="2" type="noConversion"/>
  </si>
  <si>
    <t>심볼상자</t>
    <phoneticPr fontId="2" type="noConversion"/>
  </si>
  <si>
    <t>코젬</t>
    <phoneticPr fontId="2" type="noConversion"/>
  </si>
  <si>
    <t>선택심볼</t>
    <phoneticPr fontId="2" type="noConversion"/>
  </si>
  <si>
    <t>명훈</t>
    <phoneticPr fontId="2" type="noConversion"/>
  </si>
  <si>
    <t>구매 가능 수</t>
    <phoneticPr fontId="2" type="noConversion"/>
  </si>
  <si>
    <t>필요 코인</t>
    <phoneticPr fontId="2" type="noConversion"/>
  </si>
  <si>
    <t>아이템명</t>
    <phoneticPr fontId="2" type="noConversion"/>
  </si>
  <si>
    <t>파운틴</t>
    <phoneticPr fontId="2" type="noConversion"/>
  </si>
  <si>
    <t>히어로</t>
    <phoneticPr fontId="2" type="noConversion"/>
  </si>
  <si>
    <t>1차시(12/19~1/15, 28일간)</t>
    <phoneticPr fontId="2" type="noConversion"/>
  </si>
  <si>
    <t>총합</t>
    <phoneticPr fontId="2" type="noConversion"/>
  </si>
  <si>
    <t>수급량</t>
    <phoneticPr fontId="2" type="noConversion"/>
  </si>
  <si>
    <t>캐릭</t>
    <phoneticPr fontId="2" type="noConversion"/>
  </si>
  <si>
    <t>썬콜</t>
    <phoneticPr fontId="2" type="noConversion"/>
  </si>
  <si>
    <t>호영</t>
    <phoneticPr fontId="2" type="noConversion"/>
  </si>
  <si>
    <t>플위</t>
    <phoneticPr fontId="2" type="noConversion"/>
  </si>
  <si>
    <t>사용량</t>
    <phoneticPr fontId="2" type="noConversion"/>
  </si>
  <si>
    <t>남은량</t>
    <phoneticPr fontId="2" type="noConversion"/>
  </si>
  <si>
    <t>2차시(1/16~2/12, 28일간)</t>
    <phoneticPr fontId="2" type="noConversion"/>
  </si>
  <si>
    <t>결반</t>
    <phoneticPr fontId="2" type="noConversion"/>
  </si>
  <si>
    <t>익성비</t>
    <phoneticPr fontId="2" type="noConversion"/>
  </si>
  <si>
    <t>어빌레이터</t>
    <phoneticPr fontId="2" type="noConversion"/>
  </si>
  <si>
    <t>영환불</t>
    <phoneticPr fontId="2" type="noConversion"/>
  </si>
  <si>
    <t>강환불</t>
    <phoneticPr fontId="2" type="noConversion"/>
  </si>
  <si>
    <t>장큐</t>
    <phoneticPr fontId="2" type="noConversion"/>
  </si>
  <si>
    <t>수에큐</t>
    <phoneticPr fontId="2" type="noConversion"/>
  </si>
  <si>
    <t>에잠</t>
    <phoneticPr fontId="2" type="noConversion"/>
  </si>
  <si>
    <t>에디잠</t>
    <phoneticPr fontId="2" type="noConversion"/>
  </si>
  <si>
    <t>펫마</t>
    <phoneticPr fontId="2" type="noConversion"/>
  </si>
  <si>
    <t>키네</t>
    <phoneticPr fontId="2" type="noConversion"/>
  </si>
  <si>
    <t>사용량</t>
    <phoneticPr fontId="2" type="noConversion"/>
  </si>
  <si>
    <t>남은량</t>
    <phoneticPr fontId="2" type="noConversion"/>
  </si>
  <si>
    <t>수급량</t>
    <phoneticPr fontId="2" type="noConversion"/>
  </si>
  <si>
    <t>28일</t>
    <phoneticPr fontId="2" type="noConversion"/>
  </si>
  <si>
    <t>28일</t>
    <phoneticPr fontId="2" type="noConversion"/>
  </si>
  <si>
    <t>17일</t>
    <phoneticPr fontId="2" type="noConversion"/>
  </si>
  <si>
    <t>미트라명훈</t>
    <phoneticPr fontId="2" type="noConversion"/>
  </si>
  <si>
    <t>미트라코젬</t>
    <phoneticPr fontId="2" type="noConversion"/>
  </si>
  <si>
    <t>미트라심볼</t>
    <phoneticPr fontId="2" type="noConversion"/>
  </si>
  <si>
    <t>이벤트명큐</t>
    <phoneticPr fontId="2" type="noConversion"/>
  </si>
  <si>
    <t>럭키박스</t>
    <phoneticPr fontId="2" type="noConversion"/>
  </si>
  <si>
    <t>3차시(2/12~3/1, 18일간)</t>
    <phoneticPr fontId="2" type="noConversion"/>
  </si>
  <si>
    <t>18일</t>
    <phoneticPr fontId="2" type="noConversion"/>
  </si>
  <si>
    <t>3일</t>
    <phoneticPr fontId="2" type="noConversion"/>
  </si>
  <si>
    <t>10일</t>
    <phoneticPr fontId="2" type="noConversion"/>
  </si>
  <si>
    <t>0일</t>
    <phoneticPr fontId="2" type="noConversion"/>
  </si>
  <si>
    <t>5일</t>
    <phoneticPr fontId="2" type="noConversion"/>
  </si>
  <si>
    <t>0일</t>
    <phoneticPr fontId="2" type="noConversion"/>
  </si>
  <si>
    <t>14일</t>
    <phoneticPr fontId="2" type="noConversion"/>
  </si>
  <si>
    <t>1개</t>
    <phoneticPr fontId="2" type="noConversion"/>
  </si>
  <si>
    <t>1개</t>
    <phoneticPr fontId="2" type="noConversion"/>
  </si>
  <si>
    <t>5개/초기화</t>
    <phoneticPr fontId="2" type="noConversion"/>
  </si>
  <si>
    <t>10개</t>
    <phoneticPr fontId="2" type="noConversion"/>
  </si>
  <si>
    <t>3개</t>
    <phoneticPr fontId="2" type="noConversion"/>
  </si>
  <si>
    <t>25개</t>
    <phoneticPr fontId="2" type="noConversion"/>
  </si>
  <si>
    <t>20개</t>
    <phoneticPr fontId="2" type="noConversion"/>
  </si>
  <si>
    <t>10개</t>
    <phoneticPr fontId="2" type="noConversion"/>
  </si>
  <si>
    <t>30개</t>
    <phoneticPr fontId="2" type="noConversion"/>
  </si>
  <si>
    <t>2개</t>
    <phoneticPr fontId="2" type="noConversion"/>
  </si>
  <si>
    <t>10개</t>
    <phoneticPr fontId="2" type="noConversion"/>
  </si>
  <si>
    <t>1개</t>
    <phoneticPr fontId="2" type="noConversion"/>
  </si>
  <si>
    <t>20개</t>
    <phoneticPr fontId="2" type="noConversion"/>
  </si>
  <si>
    <t>55개</t>
    <phoneticPr fontId="2" type="noConversion"/>
  </si>
  <si>
    <t>10개</t>
    <phoneticPr fontId="2" type="noConversion"/>
  </si>
  <si>
    <t>0일</t>
    <phoneticPr fontId="2" type="noConversion"/>
  </si>
  <si>
    <t>0일</t>
    <phoneticPr fontId="2" type="noConversion"/>
  </si>
  <si>
    <t>3일</t>
    <phoneticPr fontId="2" type="noConversion"/>
  </si>
  <si>
    <t>12월</t>
    <phoneticPr fontId="2" type="noConversion"/>
  </si>
  <si>
    <t>1월</t>
    <phoneticPr fontId="2" type="noConversion"/>
  </si>
  <si>
    <t>일</t>
    <phoneticPr fontId="2" type="noConversion"/>
  </si>
  <si>
    <t>월</t>
    <phoneticPr fontId="2" type="noConversion"/>
  </si>
  <si>
    <t>화</t>
    <phoneticPr fontId="2" type="noConversion"/>
  </si>
  <si>
    <t>수</t>
    <phoneticPr fontId="2" type="noConversion"/>
  </si>
  <si>
    <t>목</t>
    <phoneticPr fontId="2" type="noConversion"/>
  </si>
  <si>
    <t>금</t>
    <phoneticPr fontId="2" type="noConversion"/>
  </si>
  <si>
    <t>토</t>
    <phoneticPr fontId="2" type="noConversion"/>
  </si>
  <si>
    <t>2월</t>
    <phoneticPr fontId="2" type="noConversion"/>
  </si>
  <si>
    <t>썬(1),히(1),호(1),플(1)</t>
    <phoneticPr fontId="2" type="noConversion"/>
  </si>
  <si>
    <t>썬(2),히(2),호(2),플(2)</t>
    <phoneticPr fontId="2" type="noConversion"/>
  </si>
  <si>
    <t>썬(3),히(3),호(3),플(3)</t>
    <phoneticPr fontId="2" type="noConversion"/>
  </si>
  <si>
    <r>
      <rPr>
        <b/>
        <sz val="11"/>
        <color rgb="FFFF0000"/>
        <rFont val="맑은 고딕"/>
        <family val="3"/>
        <charset val="129"/>
        <scheme val="minor"/>
      </rPr>
      <t>썬데이 코인x2</t>
    </r>
    <r>
      <rPr>
        <b/>
        <sz val="11"/>
        <color theme="0"/>
        <rFont val="맑은 고딕"/>
        <family val="2"/>
        <charset val="129"/>
        <scheme val="minor"/>
      </rPr>
      <t xml:space="preserve">      22</t>
    </r>
    <phoneticPr fontId="2" type="noConversion"/>
  </si>
  <si>
    <t>썬(5),히(5),호(5),플(5)</t>
    <phoneticPr fontId="2" type="noConversion"/>
  </si>
  <si>
    <t>썬(6),히(6),호(6),플(6)</t>
    <phoneticPr fontId="2" type="noConversion"/>
  </si>
  <si>
    <t>썬(7),히(7),호(7),플(7)</t>
    <phoneticPr fontId="2" type="noConversion"/>
  </si>
  <si>
    <t>썬(8),히(8),호(8),플(8)</t>
    <phoneticPr fontId="2" type="noConversion"/>
  </si>
  <si>
    <t>썬(9),호(9)</t>
    <phoneticPr fontId="2" type="noConversion"/>
  </si>
  <si>
    <t xml:space="preserve">썬(10),히(9) </t>
    <phoneticPr fontId="2" type="noConversion"/>
  </si>
  <si>
    <t>썬(11),히(10),호(10),플(9)</t>
    <phoneticPr fontId="2" type="noConversion"/>
  </si>
  <si>
    <t>썬(12),히(11),호(11),플(10)</t>
    <phoneticPr fontId="2" type="noConversion"/>
  </si>
  <si>
    <t>썬(13),히(12),호(12),플(11)</t>
    <phoneticPr fontId="2" type="noConversion"/>
  </si>
  <si>
    <t>썬(14),히(13),호(13),플(12)</t>
    <phoneticPr fontId="2" type="noConversion"/>
  </si>
  <si>
    <t>썬(15),히(14),호(14),플(13)</t>
    <phoneticPr fontId="2" type="noConversion"/>
  </si>
  <si>
    <t>썬(19),히(18),호(18)</t>
    <phoneticPr fontId="2" type="noConversion"/>
  </si>
  <si>
    <t>썬(20),히(19)</t>
    <phoneticPr fontId="2" type="noConversion"/>
  </si>
  <si>
    <t>썬(21),히(20)</t>
    <phoneticPr fontId="2" type="noConversion"/>
  </si>
  <si>
    <t>썬(16),(히15),호(15),플(14)</t>
    <phoneticPr fontId="2" type="noConversion"/>
  </si>
  <si>
    <t>썬(17),히(16),호(16)</t>
    <phoneticPr fontId="2" type="noConversion"/>
  </si>
  <si>
    <t>썬(18),히(17),호(17)</t>
    <phoneticPr fontId="2" type="noConversion"/>
  </si>
  <si>
    <t>썬(22),히(21)</t>
    <phoneticPr fontId="2" type="noConversion"/>
  </si>
  <si>
    <t>썬(23),히(22)</t>
    <phoneticPr fontId="2" type="noConversion"/>
  </si>
  <si>
    <t>썬(24),히(23)</t>
    <phoneticPr fontId="2" type="noConversion"/>
  </si>
  <si>
    <t>썬(25),히(24)</t>
    <phoneticPr fontId="2" type="noConversion"/>
  </si>
  <si>
    <t>썬(26),히(25)</t>
    <phoneticPr fontId="2" type="noConversion"/>
  </si>
  <si>
    <t>썬(27),히(26)</t>
    <phoneticPr fontId="2" type="noConversion"/>
  </si>
  <si>
    <t>썬(28),히(27)</t>
    <phoneticPr fontId="2" type="noConversion"/>
  </si>
  <si>
    <t>27일</t>
    <phoneticPr fontId="2" type="noConversion"/>
  </si>
  <si>
    <t>썬(29),히(28)</t>
    <phoneticPr fontId="2" type="noConversion"/>
  </si>
  <si>
    <t>썬(2),히(2),플(2),키(2)</t>
    <phoneticPr fontId="2" type="noConversion"/>
  </si>
  <si>
    <t>썬(1),히(1),플(1),키(1)</t>
    <phoneticPr fontId="2" type="noConversion"/>
  </si>
  <si>
    <t>썬(3),히(3),플(3),키(3)</t>
    <phoneticPr fontId="2" type="noConversion"/>
  </si>
  <si>
    <t>썬(4),히(4),키(4)</t>
    <phoneticPr fontId="2" type="noConversion"/>
  </si>
  <si>
    <t>썬(5),히(5),키(5)</t>
    <phoneticPr fontId="2" type="noConversion"/>
  </si>
  <si>
    <t>썬(6),히(6)</t>
    <phoneticPr fontId="2" type="noConversion"/>
  </si>
  <si>
    <t>썬(7),히(7)</t>
    <phoneticPr fontId="2" type="noConversion"/>
  </si>
  <si>
    <t>썬(8),히(8)</t>
    <phoneticPr fontId="2" type="noConversion"/>
  </si>
  <si>
    <t>썬(9),히(9)</t>
    <phoneticPr fontId="2" type="noConversion"/>
  </si>
  <si>
    <t>썬(10),히(10)</t>
    <phoneticPr fontId="2" type="noConversion"/>
  </si>
  <si>
    <t>썬(11),히(11)</t>
    <phoneticPr fontId="2" type="noConversion"/>
  </si>
  <si>
    <t>썬(12),히(12)</t>
    <phoneticPr fontId="2" type="noConversion"/>
  </si>
  <si>
    <t>썬(13),히(13)</t>
    <phoneticPr fontId="2" type="noConversion"/>
  </si>
  <si>
    <t>썬(14),히(14)</t>
    <phoneticPr fontId="2" type="noConversion"/>
  </si>
  <si>
    <t>썬(15),히(15)</t>
    <phoneticPr fontId="2" type="noConversion"/>
  </si>
  <si>
    <t>썬(16),히(16)</t>
    <phoneticPr fontId="2" type="noConversion"/>
  </si>
  <si>
    <t>썬(17),히(17)</t>
    <phoneticPr fontId="2" type="noConversion"/>
  </si>
  <si>
    <t>썬(18),히(18)</t>
    <phoneticPr fontId="2" type="noConversion"/>
  </si>
  <si>
    <t>썬(19),히(19)</t>
    <phoneticPr fontId="2" type="noConversion"/>
  </si>
  <si>
    <t>썬(20),히(20)</t>
    <phoneticPr fontId="2" type="noConversion"/>
  </si>
  <si>
    <t>썬(21),히(21)</t>
    <phoneticPr fontId="2" type="noConversion"/>
  </si>
  <si>
    <t>썬(22),히(22)</t>
    <phoneticPr fontId="2" type="noConversion"/>
  </si>
  <si>
    <t>썬(23),히(23)</t>
    <phoneticPr fontId="2" type="noConversion"/>
  </si>
  <si>
    <t>썬(24),히(24)</t>
    <phoneticPr fontId="2" type="noConversion"/>
  </si>
  <si>
    <t>썬(25),히(25)</t>
    <phoneticPr fontId="2" type="noConversion"/>
  </si>
  <si>
    <t>썬(26),히(26)</t>
    <phoneticPr fontId="2" type="noConversion"/>
  </si>
  <si>
    <t>썬(27),히(27)</t>
    <phoneticPr fontId="2" type="noConversion"/>
  </si>
  <si>
    <t>썬(28),히(28)</t>
    <phoneticPr fontId="2" type="noConversion"/>
  </si>
  <si>
    <t>썬(1),히(1),플(1)</t>
    <phoneticPr fontId="2" type="noConversion"/>
  </si>
  <si>
    <t>썬(2),히(2),플(2)</t>
    <phoneticPr fontId="2" type="noConversion"/>
  </si>
  <si>
    <t>썬(3),히(3),플(3)</t>
    <phoneticPr fontId="2" type="noConversion"/>
  </si>
  <si>
    <t>썬(4),플(4)</t>
    <phoneticPr fontId="2" type="noConversion"/>
  </si>
  <si>
    <t>썬(5),플(5)</t>
    <phoneticPr fontId="2" type="noConversion"/>
  </si>
  <si>
    <t>썬(6),플(6)</t>
    <phoneticPr fontId="2" type="noConversion"/>
  </si>
  <si>
    <t>썬(7),플(7)</t>
    <phoneticPr fontId="2" type="noConversion"/>
  </si>
  <si>
    <t>썬(8),플(8)</t>
    <phoneticPr fontId="2" type="noConversion"/>
  </si>
  <si>
    <t>썬(9),플(9)</t>
    <phoneticPr fontId="2" type="noConversion"/>
  </si>
  <si>
    <t>썬(10),플(10</t>
    <phoneticPr fontId="2" type="noConversion"/>
  </si>
  <si>
    <t>썬(11)</t>
    <phoneticPr fontId="2" type="noConversion"/>
  </si>
  <si>
    <t>썬(12)</t>
    <phoneticPr fontId="2" type="noConversion"/>
  </si>
  <si>
    <t>썬(13)</t>
    <phoneticPr fontId="2" type="noConversion"/>
  </si>
  <si>
    <t>썬(14)</t>
    <phoneticPr fontId="2" type="noConversion"/>
  </si>
  <si>
    <t>썬(15)</t>
    <phoneticPr fontId="2" type="noConversion"/>
  </si>
  <si>
    <t>썬(16)</t>
    <phoneticPr fontId="2" type="noConversion"/>
  </si>
  <si>
    <t xml:space="preserve">썬(17) </t>
    <phoneticPr fontId="2" type="noConversion"/>
  </si>
  <si>
    <t xml:space="preserve">썬(18) </t>
    <phoneticPr fontId="2" type="noConversion"/>
  </si>
  <si>
    <r>
      <rPr>
        <b/>
        <sz val="12"/>
        <color rgb="FFFF0000"/>
        <rFont val="맑은 고딕"/>
        <family val="3"/>
        <charset val="129"/>
        <scheme val="minor"/>
      </rPr>
      <t xml:space="preserve">1차마감일 </t>
    </r>
    <r>
      <rPr>
        <b/>
        <sz val="12"/>
        <color theme="1"/>
        <rFont val="맑은 고딕"/>
        <family val="3"/>
        <charset val="129"/>
        <scheme val="minor"/>
      </rPr>
      <t xml:space="preserve">            15</t>
    </r>
    <phoneticPr fontId="2" type="noConversion"/>
  </si>
  <si>
    <r>
      <rPr>
        <b/>
        <sz val="12"/>
        <color rgb="FFFF0000"/>
        <rFont val="맑은 고딕"/>
        <family val="3"/>
        <charset val="129"/>
        <scheme val="minor"/>
      </rPr>
      <t>2차시작</t>
    </r>
    <r>
      <rPr>
        <b/>
        <sz val="12"/>
        <color theme="1"/>
        <rFont val="맑은 고딕"/>
        <family val="3"/>
        <charset val="129"/>
        <scheme val="minor"/>
      </rPr>
      <t xml:space="preserve">                16</t>
    </r>
    <phoneticPr fontId="2" type="noConversion"/>
  </si>
  <si>
    <r>
      <rPr>
        <b/>
        <sz val="12"/>
        <color rgb="FFFF0000"/>
        <rFont val="맑은 고딕"/>
        <family val="3"/>
        <charset val="129"/>
        <scheme val="minor"/>
      </rPr>
      <t>2차마감일</t>
    </r>
    <r>
      <rPr>
        <b/>
        <sz val="12"/>
        <color theme="1"/>
        <rFont val="맑은 고딕"/>
        <family val="3"/>
        <charset val="129"/>
        <scheme val="minor"/>
      </rPr>
      <t xml:space="preserve">             12</t>
    </r>
    <phoneticPr fontId="2" type="noConversion"/>
  </si>
  <si>
    <r>
      <rPr>
        <b/>
        <sz val="12"/>
        <color rgb="FFFF0000"/>
        <rFont val="맑은 고딕"/>
        <family val="3"/>
        <charset val="129"/>
        <scheme val="minor"/>
      </rPr>
      <t>3차시작</t>
    </r>
    <r>
      <rPr>
        <b/>
        <sz val="12"/>
        <color theme="1"/>
        <rFont val="맑은 고딕"/>
        <family val="3"/>
        <charset val="129"/>
        <scheme val="minor"/>
      </rPr>
      <t xml:space="preserve">                13</t>
    </r>
    <phoneticPr fontId="2" type="noConversion"/>
  </si>
  <si>
    <t>라이즈 끝                1</t>
    <phoneticPr fontId="2" type="noConversion"/>
  </si>
  <si>
    <t>파운틴보상 태성비</t>
    <phoneticPr fontId="2" type="noConversion"/>
  </si>
  <si>
    <t>파운틴보상 스타포스15성</t>
    <phoneticPr fontId="2" type="noConversion"/>
  </si>
  <si>
    <t>썬데이 코인x2       29</t>
    <phoneticPr fontId="2" type="noConversion"/>
  </si>
  <si>
    <t>파운틴보상 미트라 환불</t>
    <phoneticPr fontId="2" type="noConversion"/>
  </si>
  <si>
    <t>샬롱스탬프 샵</t>
    <phoneticPr fontId="2" type="noConversion"/>
  </si>
  <si>
    <t>성성비</t>
    <phoneticPr fontId="2" type="noConversion"/>
  </si>
  <si>
    <t>아이템명</t>
    <phoneticPr fontId="2" type="noConversion"/>
  </si>
  <si>
    <t>스탬프</t>
    <phoneticPr fontId="2" type="noConversion"/>
  </si>
  <si>
    <t>구매 가능 수</t>
    <phoneticPr fontId="2" type="noConversion"/>
  </si>
  <si>
    <t>슬롯</t>
    <phoneticPr fontId="2" type="noConversion"/>
  </si>
  <si>
    <t>뎀스저장권</t>
    <phoneticPr fontId="2" type="noConversion"/>
  </si>
  <si>
    <t>펜던트7일</t>
    <phoneticPr fontId="2" type="noConversion"/>
  </si>
  <si>
    <t>슬롯확장</t>
    <phoneticPr fontId="2" type="noConversion"/>
  </si>
  <si>
    <t>마북20</t>
    <phoneticPr fontId="2" type="noConversion"/>
  </si>
  <si>
    <t>마북30</t>
    <phoneticPr fontId="2" type="noConversion"/>
  </si>
  <si>
    <t>74개</t>
    <phoneticPr fontId="2" type="noConversion"/>
  </si>
  <si>
    <t>몬라젬</t>
    <phoneticPr fontId="2" type="noConversion"/>
  </si>
  <si>
    <t>주당5개/10주</t>
    <phoneticPr fontId="2" type="noConversion"/>
  </si>
  <si>
    <t>50개</t>
    <phoneticPr fontId="2" type="noConversion"/>
  </si>
  <si>
    <t>썬콜</t>
    <phoneticPr fontId="2" type="noConversion"/>
  </si>
  <si>
    <t>히어로</t>
    <phoneticPr fontId="2" type="noConversion"/>
  </si>
  <si>
    <t>호영</t>
    <phoneticPr fontId="2" type="noConversion"/>
  </si>
  <si>
    <t>플위</t>
    <phoneticPr fontId="2" type="noConversion"/>
  </si>
  <si>
    <t>키네</t>
    <phoneticPr fontId="2" type="noConversion"/>
  </si>
  <si>
    <t>58개</t>
    <phoneticPr fontId="2" type="noConversion"/>
  </si>
  <si>
    <t>17개</t>
    <phoneticPr fontId="2" type="noConversion"/>
  </si>
  <si>
    <t>27개</t>
    <phoneticPr fontId="2" type="noConversion"/>
  </si>
  <si>
    <t>308개</t>
    <phoneticPr fontId="2" type="noConversion"/>
  </si>
  <si>
    <t>9개</t>
    <phoneticPr fontId="2" type="noConversion"/>
  </si>
  <si>
    <t>월드당</t>
    <phoneticPr fontId="2" type="noConversion"/>
  </si>
  <si>
    <t>3주</t>
    <phoneticPr fontId="2" type="noConversion"/>
  </si>
  <si>
    <t>3주</t>
    <phoneticPr fontId="2" type="noConversion"/>
  </si>
  <si>
    <t>5개/9회</t>
    <phoneticPr fontId="2" type="noConversion"/>
  </si>
  <si>
    <t>12월 코인 보너스 +600</t>
    <phoneticPr fontId="2" type="noConversion"/>
  </si>
  <si>
    <t>썬,히,호,플</t>
    <phoneticPr fontId="2" type="noConversion"/>
  </si>
  <si>
    <t>썬,히(호,키 +300)</t>
    <phoneticPr fontId="2" type="noConversion"/>
  </si>
  <si>
    <t>썬(히+600,플300)</t>
    <phoneticPr fontId="2" type="noConversion"/>
  </si>
  <si>
    <t>1월 코인 보너스 +1200</t>
    <phoneticPr fontId="2" type="noConversion"/>
  </si>
  <si>
    <t>2월 코인 보너스 +1500</t>
    <phoneticPr fontId="2" type="noConversion"/>
  </si>
  <si>
    <t>총 보너스</t>
    <phoneticPr fontId="2" type="noConversion"/>
  </si>
  <si>
    <t>기본 8400개</t>
    <phoneticPr fontId="2" type="noConversion"/>
  </si>
  <si>
    <t>결투장 추가량 3192개X2+2052개</t>
    <phoneticPr fontId="2" type="noConversion"/>
  </si>
  <si>
    <t>보너스+</t>
    <phoneticPr fontId="2" type="noConversion"/>
  </si>
  <si>
    <t>썬콜</t>
    <phoneticPr fontId="2" type="noConversion"/>
  </si>
  <si>
    <t>히어로</t>
    <phoneticPr fontId="2" type="noConversion"/>
  </si>
  <si>
    <t>호영</t>
    <phoneticPr fontId="2" type="noConversion"/>
  </si>
  <si>
    <t>플위</t>
    <phoneticPr fontId="2" type="noConversion"/>
  </si>
  <si>
    <t>키네</t>
    <phoneticPr fontId="2" type="noConversion"/>
  </si>
  <si>
    <t>400개 증가시</t>
    <phoneticPr fontId="2" type="noConversion"/>
  </si>
  <si>
    <t>500개 증가시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</si>
</sst>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4" tint="-0.249977111117893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8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thin">
        <color auto="1"/>
      </right>
      <top style="double">
        <color rgb="FF3F3F3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3F3F3F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rgb="FF3F3F3F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rgb="FF3F3F3F"/>
      </top>
      <bottom style="thin">
        <color auto="1"/>
      </bottom>
      <diagonal/>
    </border>
    <border>
      <left style="thin">
        <color auto="1"/>
      </left>
      <right style="double">
        <color rgb="FF3F3F3F"/>
      </right>
      <top style="double">
        <color rgb="FF3F3F3F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2" borderId="1" applyNumberFormat="0" applyAlignment="0" applyProtection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0" fillId="11" borderId="19" xfId="0" applyFill="1" applyBorder="1">
      <alignment vertical="center"/>
    </xf>
    <xf numFmtId="0" fontId="0" fillId="11" borderId="6" xfId="0" applyFill="1" applyBorder="1">
      <alignment vertical="center"/>
    </xf>
    <xf numFmtId="0" fontId="0" fillId="11" borderId="7" xfId="0" applyFill="1" applyBorder="1">
      <alignment vertical="center"/>
    </xf>
    <xf numFmtId="0" fontId="0" fillId="11" borderId="20" xfId="0" applyFill="1" applyBorder="1">
      <alignment vertical="center"/>
    </xf>
    <xf numFmtId="0" fontId="0" fillId="11" borderId="9" xfId="0" applyFill="1" applyBorder="1">
      <alignment vertical="center"/>
    </xf>
    <xf numFmtId="0" fontId="0" fillId="11" borderId="36" xfId="0" applyFill="1" applyBorder="1">
      <alignment vertical="center"/>
    </xf>
    <xf numFmtId="0" fontId="0" fillId="11" borderId="15" xfId="0" applyFill="1" applyBorder="1">
      <alignment vertical="center"/>
    </xf>
    <xf numFmtId="0" fontId="0" fillId="0" borderId="10" xfId="0" applyBorder="1">
      <alignment vertical="center"/>
    </xf>
    <xf numFmtId="0" fontId="0" fillId="11" borderId="34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11" fillId="0" borderId="6" xfId="0" applyFont="1" applyBorder="1">
      <alignment vertical="center"/>
    </xf>
    <xf numFmtId="0" fontId="7" fillId="2" borderId="49" xfId="1" applyFont="1" applyBorder="1">
      <alignment vertical="center"/>
    </xf>
    <xf numFmtId="0" fontId="7" fillId="2" borderId="50" xfId="1" applyFont="1" applyBorder="1">
      <alignment vertical="center"/>
    </xf>
    <xf numFmtId="0" fontId="7" fillId="2" borderId="51" xfId="1" applyFont="1" applyBorder="1">
      <alignment vertical="center"/>
    </xf>
    <xf numFmtId="0" fontId="0" fillId="0" borderId="5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" fillId="2" borderId="53" xfId="1" applyBorder="1">
      <alignment vertical="center"/>
    </xf>
    <xf numFmtId="0" fontId="1" fillId="2" borderId="44" xfId="1" applyBorder="1">
      <alignment vertical="center"/>
    </xf>
    <xf numFmtId="0" fontId="11" fillId="7" borderId="45" xfId="0" applyFont="1" applyFill="1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7" fillId="2" borderId="57" xfId="1" applyFont="1" applyBorder="1">
      <alignment vertical="center"/>
    </xf>
    <xf numFmtId="0" fontId="1" fillId="2" borderId="50" xfId="1" applyBorder="1">
      <alignment vertical="center"/>
    </xf>
    <xf numFmtId="0" fontId="1" fillId="2" borderId="58" xfId="1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8" fillId="7" borderId="34" xfId="0" applyFont="1" applyFill="1" applyBorder="1">
      <alignment vertical="center"/>
    </xf>
    <xf numFmtId="0" fontId="10" fillId="7" borderId="36" xfId="0" applyFont="1" applyFill="1" applyBorder="1">
      <alignment vertical="center"/>
    </xf>
    <xf numFmtId="0" fontId="10" fillId="7" borderId="61" xfId="0" applyFont="1" applyFill="1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8" fillId="7" borderId="44" xfId="0" applyFont="1" applyFill="1" applyBorder="1">
      <alignment vertical="center"/>
    </xf>
    <xf numFmtId="0" fontId="10" fillId="7" borderId="44" xfId="0" applyFont="1" applyFill="1" applyBorder="1">
      <alignment vertical="center"/>
    </xf>
    <xf numFmtId="0" fontId="0" fillId="0" borderId="44" xfId="0" applyFill="1" applyBorder="1">
      <alignment vertical="center"/>
    </xf>
    <xf numFmtId="0" fontId="9" fillId="0" borderId="44" xfId="0" applyFont="1" applyBorder="1">
      <alignment vertical="center"/>
    </xf>
    <xf numFmtId="0" fontId="9" fillId="0" borderId="44" xfId="0" applyFont="1" applyFill="1" applyBorder="1">
      <alignment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4" borderId="8" xfId="0" applyFont="1" applyFill="1" applyBorder="1">
      <alignment vertical="center"/>
    </xf>
    <xf numFmtId="0" fontId="11" fillId="5" borderId="8" xfId="0" applyFont="1" applyFill="1" applyBorder="1">
      <alignment vertical="center"/>
    </xf>
    <xf numFmtId="0" fontId="11" fillId="7" borderId="8" xfId="0" applyFont="1" applyFill="1" applyBorder="1">
      <alignment vertical="center"/>
    </xf>
    <xf numFmtId="0" fontId="11" fillId="12" borderId="8" xfId="0" applyFont="1" applyFill="1" applyBorder="1">
      <alignment vertical="center"/>
    </xf>
    <xf numFmtId="0" fontId="11" fillId="3" borderId="9" xfId="0" applyFont="1" applyFill="1" applyBorder="1">
      <alignment vertical="center"/>
    </xf>
    <xf numFmtId="0" fontId="11" fillId="13" borderId="23" xfId="0" applyFont="1" applyFill="1" applyBorder="1" applyAlignment="1">
      <alignment horizontal="center" vertical="center"/>
    </xf>
    <xf numFmtId="0" fontId="11" fillId="13" borderId="22" xfId="0" applyFont="1" applyFill="1" applyBorder="1">
      <alignment vertical="center"/>
    </xf>
    <xf numFmtId="0" fontId="11" fillId="13" borderId="9" xfId="0" applyFont="1" applyFill="1" applyBorder="1">
      <alignment vertical="center"/>
    </xf>
    <xf numFmtId="0" fontId="11" fillId="14" borderId="37" xfId="0" applyFont="1" applyFill="1" applyBorder="1" applyAlignment="1">
      <alignment horizontal="center" vertical="center"/>
    </xf>
    <xf numFmtId="0" fontId="11" fillId="14" borderId="38" xfId="0" applyFont="1" applyFill="1" applyBorder="1">
      <alignment vertical="center"/>
    </xf>
    <xf numFmtId="0" fontId="11" fillId="14" borderId="29" xfId="0" applyFont="1" applyFill="1" applyBorder="1">
      <alignment vertical="center"/>
    </xf>
    <xf numFmtId="0" fontId="11" fillId="14" borderId="30" xfId="0" applyFont="1" applyFill="1" applyBorder="1" applyAlignment="1">
      <alignment horizontal="center" vertical="center"/>
    </xf>
    <xf numFmtId="0" fontId="11" fillId="14" borderId="31" xfId="0" applyFont="1" applyFill="1" applyBorder="1">
      <alignment vertical="center"/>
    </xf>
    <xf numFmtId="0" fontId="11" fillId="14" borderId="32" xfId="0" applyFont="1" applyFill="1" applyBorder="1">
      <alignment vertical="center"/>
    </xf>
    <xf numFmtId="0" fontId="11" fillId="14" borderId="33" xfId="0" applyFont="1" applyFill="1" applyBorder="1">
      <alignment vertical="center"/>
    </xf>
    <xf numFmtId="0" fontId="11" fillId="8" borderId="24" xfId="0" applyFont="1" applyFill="1" applyBorder="1" applyAlignment="1">
      <alignment horizontal="center" vertical="center"/>
    </xf>
    <xf numFmtId="0" fontId="11" fillId="8" borderId="25" xfId="0" applyFont="1" applyFill="1" applyBorder="1">
      <alignment vertical="center"/>
    </xf>
    <xf numFmtId="0" fontId="11" fillId="8" borderId="26" xfId="0" applyFont="1" applyFill="1" applyBorder="1">
      <alignment vertical="center"/>
    </xf>
    <xf numFmtId="0" fontId="11" fillId="8" borderId="34" xfId="0" applyFont="1" applyFill="1" applyBorder="1" applyAlignment="1">
      <alignment horizontal="center" vertical="center"/>
    </xf>
    <xf numFmtId="0" fontId="11" fillId="8" borderId="35" xfId="0" applyFont="1" applyFill="1" applyBorder="1">
      <alignment vertical="center"/>
    </xf>
    <xf numFmtId="0" fontId="11" fillId="8" borderId="36" xfId="0" applyFont="1" applyFill="1" applyBorder="1">
      <alignment vertical="center"/>
    </xf>
    <xf numFmtId="0" fontId="11" fillId="8" borderId="15" xfId="0" applyFont="1" applyFill="1" applyBorder="1">
      <alignment vertical="center"/>
    </xf>
    <xf numFmtId="0" fontId="11" fillId="4" borderId="22" xfId="0" applyFont="1" applyFill="1" applyBorder="1">
      <alignment vertical="center"/>
    </xf>
    <xf numFmtId="0" fontId="11" fillId="5" borderId="20" xfId="0" applyFont="1" applyFill="1" applyBorder="1">
      <alignment vertical="center"/>
    </xf>
    <xf numFmtId="0" fontId="11" fillId="7" borderId="20" xfId="0" applyFont="1" applyFill="1" applyBorder="1">
      <alignment vertical="center"/>
    </xf>
    <xf numFmtId="0" fontId="11" fillId="9" borderId="20" xfId="0" applyFont="1" applyFill="1" applyBorder="1">
      <alignment vertical="center"/>
    </xf>
    <xf numFmtId="0" fontId="11" fillId="13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5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11" borderId="44" xfId="0" applyFill="1" applyBorder="1">
      <alignment vertical="center"/>
    </xf>
    <xf numFmtId="0" fontId="0" fillId="11" borderId="43" xfId="0" applyFill="1" applyBorder="1" applyAlignment="1">
      <alignment horizontal="center" vertical="center"/>
    </xf>
    <xf numFmtId="0" fontId="0" fillId="11" borderId="45" xfId="0" applyFill="1" applyBorder="1">
      <alignment vertical="center"/>
    </xf>
    <xf numFmtId="0" fontId="0" fillId="11" borderId="55" xfId="0" applyFill="1" applyBorder="1">
      <alignment vertical="center"/>
    </xf>
    <xf numFmtId="0" fontId="0" fillId="11" borderId="56" xfId="0" applyFill="1" applyBorder="1">
      <alignment vertical="center"/>
    </xf>
    <xf numFmtId="0" fontId="0" fillId="11" borderId="66" xfId="0" applyFill="1" applyBorder="1">
      <alignment vertical="center"/>
    </xf>
    <xf numFmtId="0" fontId="0" fillId="11" borderId="14" xfId="0" applyFill="1" applyBorder="1">
      <alignment vertical="center"/>
    </xf>
    <xf numFmtId="0" fontId="0" fillId="0" borderId="6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0" fontId="0" fillId="11" borderId="28" xfId="0" applyFill="1" applyBorder="1">
      <alignment vertical="center"/>
    </xf>
    <xf numFmtId="0" fontId="0" fillId="11" borderId="69" xfId="0" applyFill="1" applyBorder="1">
      <alignment vertical="center"/>
    </xf>
    <xf numFmtId="0" fontId="0" fillId="11" borderId="59" xfId="0" applyFill="1" applyBorder="1">
      <alignment vertical="center"/>
    </xf>
    <xf numFmtId="0" fontId="0" fillId="8" borderId="70" xfId="0" applyFill="1" applyBorder="1" applyAlignment="1">
      <alignment horizontal="center" vertical="center"/>
    </xf>
    <xf numFmtId="0" fontId="0" fillId="8" borderId="18" xfId="0" applyFill="1" applyBorder="1">
      <alignment vertical="center"/>
    </xf>
    <xf numFmtId="0" fontId="0" fillId="8" borderId="71" xfId="0" applyFill="1" applyBorder="1">
      <alignment vertical="center"/>
    </xf>
    <xf numFmtId="0" fontId="0" fillId="0" borderId="16" xfId="0" applyBorder="1">
      <alignment vertical="center"/>
    </xf>
    <xf numFmtId="0" fontId="0" fillId="0" borderId="65" xfId="0" applyBorder="1">
      <alignment vertical="center"/>
    </xf>
    <xf numFmtId="0" fontId="0" fillId="0" borderId="72" xfId="0" applyBorder="1">
      <alignment vertical="center"/>
    </xf>
    <xf numFmtId="0" fontId="0" fillId="0" borderId="17" xfId="0" applyBorder="1">
      <alignment vertical="center"/>
    </xf>
    <xf numFmtId="0" fontId="0" fillId="0" borderId="48" xfId="0" applyBorder="1">
      <alignment vertical="center"/>
    </xf>
    <xf numFmtId="0" fontId="0" fillId="0" borderId="73" xfId="0" applyBorder="1">
      <alignment vertical="center"/>
    </xf>
    <xf numFmtId="0" fontId="10" fillId="7" borderId="45" xfId="0" applyFont="1" applyFill="1" applyBorder="1">
      <alignment vertical="center"/>
    </xf>
    <xf numFmtId="0" fontId="8" fillId="7" borderId="43" xfId="0" applyFont="1" applyFill="1" applyBorder="1">
      <alignment vertical="center"/>
    </xf>
    <xf numFmtId="0" fontId="0" fillId="0" borderId="43" xfId="0" applyBorder="1">
      <alignment vertical="center"/>
    </xf>
    <xf numFmtId="0" fontId="8" fillId="7" borderId="45" xfId="0" applyFont="1" applyFill="1" applyBorder="1">
      <alignment vertical="center"/>
    </xf>
    <xf numFmtId="0" fontId="9" fillId="0" borderId="45" xfId="0" applyFont="1" applyBorder="1">
      <alignment vertical="center"/>
    </xf>
    <xf numFmtId="0" fontId="10" fillId="0" borderId="39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10" fillId="0" borderId="47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0" fillId="0" borderId="76" xfId="0" applyBorder="1">
      <alignment vertical="center"/>
    </xf>
    <xf numFmtId="0" fontId="0" fillId="11" borderId="77" xfId="0" applyFill="1" applyBorder="1" applyAlignment="1">
      <alignment horizontal="center" vertical="center"/>
    </xf>
    <xf numFmtId="0" fontId="0" fillId="11" borderId="17" xfId="0" applyFill="1" applyBorder="1">
      <alignment vertical="center"/>
    </xf>
    <xf numFmtId="0" fontId="0" fillId="0" borderId="78" xfId="0" applyBorder="1">
      <alignment vertical="center"/>
    </xf>
    <xf numFmtId="0" fontId="15" fillId="0" borderId="43" xfId="0" applyFont="1" applyBorder="1" applyAlignment="1">
      <alignment horizontal="center" vertical="center"/>
    </xf>
    <xf numFmtId="0" fontId="16" fillId="0" borderId="44" xfId="0" applyFont="1" applyBorder="1">
      <alignment vertical="center"/>
    </xf>
    <xf numFmtId="0" fontId="16" fillId="0" borderId="45" xfId="0" applyFont="1" applyBorder="1">
      <alignment vertical="center"/>
    </xf>
    <xf numFmtId="0" fontId="16" fillId="0" borderId="43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0" fillId="11" borderId="79" xfId="0" applyFill="1" applyBorder="1" applyAlignment="1">
      <alignment horizontal="center"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83" xfId="0" applyBorder="1">
      <alignment vertical="center"/>
    </xf>
    <xf numFmtId="0" fontId="0" fillId="0" borderId="61" xfId="0" applyBorder="1">
      <alignment vertical="center"/>
    </xf>
  </cellXfs>
  <cellStyles count="2">
    <cellStyle name="셀 확인" xfId="1" builtinId="23"/>
    <cellStyle name="표준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topLeftCell="A4" zoomScale="70" zoomScaleNormal="70" workbookViewId="0">
      <selection activeCell="Q55" sqref="Q55"/>
    </sheetView>
  </sheetViews>
  <sheetFormatPr defaultRowHeight="16.5" x14ac:dyDescent="0.3"/>
  <cols>
    <col min="2" max="2" width="10.25" customWidth="1"/>
    <col min="4" max="4" width="11.5" customWidth="1"/>
    <col min="7" max="7" width="10.5" customWidth="1"/>
    <col min="8" max="9" width="8.875" customWidth="1"/>
    <col min="13" max="13" width="3.375" customWidth="1"/>
    <col min="14" max="14" width="4" hidden="1" customWidth="1"/>
    <col min="15" max="15" width="22.25" customWidth="1"/>
    <col min="16" max="16" width="22.125" customWidth="1"/>
    <col min="17" max="17" width="22.375" customWidth="1"/>
    <col min="18" max="18" width="22" customWidth="1"/>
    <col min="19" max="19" width="22.375" customWidth="1"/>
    <col min="20" max="20" width="18" customWidth="1"/>
    <col min="21" max="21" width="21.25" customWidth="1"/>
  </cols>
  <sheetData>
    <row r="1" spans="1:21" x14ac:dyDescent="0.3">
      <c r="A1">
        <v>300</v>
      </c>
      <c r="B1">
        <v>400</v>
      </c>
      <c r="C1">
        <v>500</v>
      </c>
      <c r="G1" t="s">
        <v>203</v>
      </c>
    </row>
    <row r="2" spans="1:21" ht="17.25" thickBot="1" x14ac:dyDescent="0.35">
      <c r="A2">
        <v>28</v>
      </c>
      <c r="B2">
        <v>28</v>
      </c>
      <c r="C2">
        <v>28</v>
      </c>
      <c r="D2" s="1" t="s">
        <v>192</v>
      </c>
      <c r="G2" s="2"/>
      <c r="H2" s="59" t="s">
        <v>38</v>
      </c>
      <c r="I2" s="59" t="s">
        <v>110</v>
      </c>
      <c r="J2" s="59" t="s">
        <v>40</v>
      </c>
      <c r="K2" s="59" t="s">
        <v>53</v>
      </c>
      <c r="L2" s="59" t="s">
        <v>50</v>
      </c>
    </row>
    <row r="3" spans="1:21" ht="17.25" thickBot="1" x14ac:dyDescent="0.35">
      <c r="G3" s="90" t="s">
        <v>17</v>
      </c>
      <c r="H3" s="91" t="s">
        <v>18</v>
      </c>
      <c r="I3" s="92" t="s">
        <v>13</v>
      </c>
      <c r="J3" s="93" t="s">
        <v>19</v>
      </c>
      <c r="K3" s="94" t="s">
        <v>20</v>
      </c>
      <c r="L3" s="95" t="s">
        <v>34</v>
      </c>
      <c r="M3" s="2"/>
      <c r="O3" s="140" t="s">
        <v>72</v>
      </c>
      <c r="P3" s="141"/>
      <c r="Q3" s="141"/>
      <c r="R3" s="141"/>
      <c r="S3" s="141"/>
      <c r="T3" s="141"/>
      <c r="U3" s="142"/>
    </row>
    <row r="4" spans="1:21" ht="19.5" customHeight="1" thickTop="1" thickBot="1" x14ac:dyDescent="0.35">
      <c r="B4" s="146" t="s">
        <v>14</v>
      </c>
      <c r="C4" s="147"/>
      <c r="D4" s="147"/>
      <c r="E4" s="148"/>
      <c r="G4" s="79" t="s">
        <v>16</v>
      </c>
      <c r="H4" s="80">
        <v>12192</v>
      </c>
      <c r="I4" s="80">
        <v>9000</v>
      </c>
      <c r="J4" s="80">
        <v>5700</v>
      </c>
      <c r="K4" s="80">
        <v>4800</v>
      </c>
      <c r="L4" s="81"/>
      <c r="O4" s="143"/>
      <c r="P4" s="144"/>
      <c r="Q4" s="144"/>
      <c r="R4" s="144"/>
      <c r="S4" s="144"/>
      <c r="T4" s="144"/>
      <c r="U4" s="145"/>
    </row>
    <row r="5" spans="1:21" ht="17.25" customHeight="1" thickTop="1" thickBot="1" x14ac:dyDescent="0.35">
      <c r="B5" s="97" t="s">
        <v>11</v>
      </c>
      <c r="C5" s="98" t="s">
        <v>10</v>
      </c>
      <c r="D5" s="98" t="s">
        <v>9</v>
      </c>
      <c r="E5" s="99" t="s">
        <v>15</v>
      </c>
      <c r="F5" s="155"/>
      <c r="G5" s="153"/>
      <c r="H5" s="100"/>
      <c r="I5" s="100"/>
      <c r="J5" s="100"/>
      <c r="K5" s="100"/>
      <c r="L5" s="154"/>
      <c r="O5" s="131" t="s">
        <v>74</v>
      </c>
      <c r="P5" s="132" t="s">
        <v>75</v>
      </c>
      <c r="Q5" s="132" t="s">
        <v>76</v>
      </c>
      <c r="R5" s="132" t="s">
        <v>77</v>
      </c>
      <c r="S5" s="132" t="s">
        <v>78</v>
      </c>
      <c r="T5" s="132" t="s">
        <v>79</v>
      </c>
      <c r="U5" s="133" t="s">
        <v>80</v>
      </c>
    </row>
    <row r="6" spans="1:21" ht="16.5" customHeight="1" thickTop="1" x14ac:dyDescent="0.3">
      <c r="B6" s="156" t="s">
        <v>0</v>
      </c>
      <c r="C6" s="157">
        <v>500</v>
      </c>
      <c r="D6" s="157">
        <v>1</v>
      </c>
      <c r="E6" s="158">
        <f t="shared" ref="E6:E15" si="0">PRODUCT(C6:D6)</f>
        <v>500</v>
      </c>
      <c r="G6" s="23"/>
      <c r="H6" s="13">
        <v>500</v>
      </c>
      <c r="I6" s="13"/>
      <c r="J6" s="13"/>
      <c r="K6" s="13"/>
      <c r="L6" s="14"/>
      <c r="O6" s="25"/>
      <c r="P6" s="26"/>
      <c r="Q6" s="26"/>
      <c r="R6" s="26"/>
      <c r="S6" s="26"/>
      <c r="T6" s="26"/>
      <c r="U6" s="27"/>
    </row>
    <row r="7" spans="1:21" ht="18" thickBot="1" x14ac:dyDescent="0.35">
      <c r="B7" s="159" t="s">
        <v>1</v>
      </c>
      <c r="C7" s="157">
        <v>300</v>
      </c>
      <c r="D7" s="157">
        <v>1</v>
      </c>
      <c r="E7" s="158">
        <f t="shared" si="0"/>
        <v>300</v>
      </c>
      <c r="F7" s="116"/>
      <c r="G7" s="101" t="s">
        <v>54</v>
      </c>
      <c r="H7" s="100">
        <v>300</v>
      </c>
      <c r="I7" s="100"/>
      <c r="J7" s="100"/>
      <c r="K7" s="100"/>
      <c r="L7" s="102"/>
      <c r="O7" s="160" t="s">
        <v>196</v>
      </c>
      <c r="P7" s="26"/>
      <c r="Q7" s="26"/>
      <c r="R7" s="26"/>
      <c r="S7" s="26"/>
      <c r="T7" s="26"/>
      <c r="U7" s="27"/>
    </row>
    <row r="8" spans="1:21" ht="18" thickTop="1" x14ac:dyDescent="0.3">
      <c r="B8" s="159" t="s">
        <v>2</v>
      </c>
      <c r="C8" s="157">
        <v>200</v>
      </c>
      <c r="D8" s="157">
        <v>1</v>
      </c>
      <c r="E8" s="158">
        <f t="shared" si="0"/>
        <v>200</v>
      </c>
      <c r="F8" s="116"/>
      <c r="G8" s="101" t="s">
        <v>55</v>
      </c>
      <c r="H8" s="100"/>
      <c r="I8" s="100"/>
      <c r="J8" s="100">
        <v>200</v>
      </c>
      <c r="K8" s="100"/>
      <c r="L8" s="102"/>
      <c r="O8" s="160" t="s">
        <v>197</v>
      </c>
      <c r="P8" s="26"/>
      <c r="Q8" s="26"/>
      <c r="R8" s="26"/>
      <c r="S8" s="29">
        <v>19</v>
      </c>
      <c r="T8" s="30">
        <v>20</v>
      </c>
      <c r="U8" s="31">
        <v>21</v>
      </c>
    </row>
    <row r="9" spans="1:21" ht="17.25" thickBot="1" x14ac:dyDescent="0.35">
      <c r="B9" s="22" t="s">
        <v>3</v>
      </c>
      <c r="C9" s="33">
        <v>500</v>
      </c>
      <c r="D9" s="33">
        <v>5</v>
      </c>
      <c r="E9" s="34">
        <f t="shared" si="0"/>
        <v>2500</v>
      </c>
      <c r="F9" s="116"/>
      <c r="G9" s="101"/>
      <c r="H9" s="100">
        <v>2500</v>
      </c>
      <c r="I9" s="100">
        <v>2500</v>
      </c>
      <c r="J9" s="100">
        <v>2500</v>
      </c>
      <c r="K9" s="100">
        <v>2500</v>
      </c>
      <c r="L9" s="102"/>
      <c r="O9" s="3"/>
      <c r="P9" s="4"/>
      <c r="Q9" s="4"/>
      <c r="R9" s="4"/>
      <c r="S9" s="32" t="s">
        <v>82</v>
      </c>
      <c r="T9" s="33" t="s">
        <v>83</v>
      </c>
      <c r="U9" s="34" t="s">
        <v>84</v>
      </c>
    </row>
    <row r="10" spans="1:21" ht="17.25" thickTop="1" x14ac:dyDescent="0.3">
      <c r="B10" s="156" t="s">
        <v>4</v>
      </c>
      <c r="C10" s="157">
        <v>230</v>
      </c>
      <c r="D10" s="157">
        <v>5</v>
      </c>
      <c r="E10" s="158">
        <f t="shared" si="0"/>
        <v>1150</v>
      </c>
      <c r="F10" s="137" t="s">
        <v>193</v>
      </c>
      <c r="G10" s="101" t="s">
        <v>56</v>
      </c>
      <c r="H10" s="100">
        <v>2300</v>
      </c>
      <c r="I10" s="100">
        <v>1150</v>
      </c>
      <c r="J10" s="100">
        <v>1150</v>
      </c>
      <c r="K10" s="100"/>
      <c r="L10" s="102"/>
      <c r="O10" s="41" t="s">
        <v>85</v>
      </c>
      <c r="P10" s="42">
        <v>23</v>
      </c>
      <c r="Q10" s="42">
        <v>24</v>
      </c>
      <c r="R10" s="43">
        <v>25</v>
      </c>
      <c r="S10" s="35">
        <v>26</v>
      </c>
      <c r="T10" s="36">
        <v>27</v>
      </c>
      <c r="U10" s="37">
        <v>28</v>
      </c>
    </row>
    <row r="11" spans="1:21" x14ac:dyDescent="0.3">
      <c r="B11" s="156" t="s">
        <v>5</v>
      </c>
      <c r="C11" s="157">
        <v>160</v>
      </c>
      <c r="D11" s="157">
        <v>5</v>
      </c>
      <c r="E11" s="158">
        <f t="shared" si="0"/>
        <v>800</v>
      </c>
      <c r="F11" s="137" t="s">
        <v>194</v>
      </c>
      <c r="G11" s="101" t="s">
        <v>56</v>
      </c>
      <c r="H11" s="100">
        <v>2400</v>
      </c>
      <c r="I11" s="100"/>
      <c r="J11" s="100"/>
      <c r="K11" s="100"/>
      <c r="L11" s="102"/>
      <c r="O11" s="44" t="s">
        <v>86</v>
      </c>
      <c r="P11" s="39" t="s">
        <v>87</v>
      </c>
      <c r="Q11" s="39" t="s">
        <v>88</v>
      </c>
      <c r="R11" s="45" t="s">
        <v>89</v>
      </c>
      <c r="S11" s="38" t="s">
        <v>90</v>
      </c>
      <c r="T11" s="39" t="s">
        <v>91</v>
      </c>
      <c r="U11" s="40" t="s">
        <v>92</v>
      </c>
    </row>
    <row r="12" spans="1:21" ht="17.25" x14ac:dyDescent="0.3">
      <c r="B12" s="22" t="s">
        <v>6</v>
      </c>
      <c r="C12" s="33">
        <v>70</v>
      </c>
      <c r="D12" s="33">
        <v>10</v>
      </c>
      <c r="E12" s="34">
        <f t="shared" si="0"/>
        <v>700</v>
      </c>
      <c r="F12" s="116"/>
      <c r="G12" s="101"/>
      <c r="H12" s="100">
        <v>700</v>
      </c>
      <c r="I12" s="100"/>
      <c r="J12" s="100"/>
      <c r="K12" s="100"/>
      <c r="L12" s="102"/>
      <c r="O12" s="46" t="s">
        <v>165</v>
      </c>
      <c r="P12" s="47">
        <v>30</v>
      </c>
      <c r="Q12" s="48">
        <v>31</v>
      </c>
      <c r="R12" s="4"/>
      <c r="S12" s="4"/>
      <c r="T12" s="4"/>
      <c r="U12" s="5"/>
    </row>
    <row r="13" spans="1:21" ht="17.25" thickBot="1" x14ac:dyDescent="0.35">
      <c r="B13" s="22" t="s">
        <v>7</v>
      </c>
      <c r="C13" s="33">
        <v>50</v>
      </c>
      <c r="D13" s="33">
        <v>20</v>
      </c>
      <c r="E13" s="34">
        <f t="shared" si="0"/>
        <v>1000</v>
      </c>
      <c r="F13" s="152"/>
      <c r="G13" s="101"/>
      <c r="H13" s="100">
        <v>1000</v>
      </c>
      <c r="I13" s="100"/>
      <c r="J13" s="100">
        <v>1050</v>
      </c>
      <c r="K13" s="100"/>
      <c r="L13" s="102"/>
      <c r="O13" s="49" t="s">
        <v>93</v>
      </c>
      <c r="P13" s="50" t="s">
        <v>94</v>
      </c>
      <c r="Q13" s="51" t="s">
        <v>95</v>
      </c>
      <c r="R13" s="6"/>
      <c r="S13" s="6"/>
      <c r="T13" s="6"/>
      <c r="U13" s="7"/>
    </row>
    <row r="14" spans="1:21" x14ac:dyDescent="0.3">
      <c r="B14" s="22" t="s">
        <v>8</v>
      </c>
      <c r="C14" s="33">
        <v>100</v>
      </c>
      <c r="D14" s="33">
        <v>25</v>
      </c>
      <c r="E14" s="34">
        <f t="shared" si="0"/>
        <v>2500</v>
      </c>
      <c r="F14" s="152"/>
      <c r="G14" s="101" t="s">
        <v>191</v>
      </c>
      <c r="H14" s="100">
        <v>1200</v>
      </c>
      <c r="I14" s="100">
        <v>2300</v>
      </c>
      <c r="J14" s="100"/>
      <c r="K14" s="100"/>
      <c r="L14" s="102"/>
    </row>
    <row r="15" spans="1:21" ht="17.25" thickBot="1" x14ac:dyDescent="0.35">
      <c r="B15" s="108" t="s">
        <v>12</v>
      </c>
      <c r="C15" s="50">
        <v>300</v>
      </c>
      <c r="D15" s="50">
        <v>10</v>
      </c>
      <c r="E15" s="118">
        <f t="shared" si="0"/>
        <v>3000</v>
      </c>
      <c r="F15" s="5"/>
      <c r="G15" s="24"/>
      <c r="H15" s="106"/>
      <c r="I15" s="106"/>
      <c r="J15" s="106"/>
      <c r="K15" s="106"/>
      <c r="L15" s="19"/>
    </row>
    <row r="16" spans="1:21" ht="17.25" customHeight="1" x14ac:dyDescent="0.3">
      <c r="F16" s="117"/>
      <c r="G16" s="21" t="s">
        <v>57</v>
      </c>
      <c r="H16" s="18"/>
      <c r="I16" s="18">
        <v>3000</v>
      </c>
      <c r="J16" s="18"/>
      <c r="K16" s="18"/>
      <c r="L16" s="105"/>
      <c r="O16" s="140" t="s">
        <v>73</v>
      </c>
      <c r="P16" s="141"/>
      <c r="Q16" s="141"/>
      <c r="R16" s="141"/>
      <c r="S16" s="141"/>
      <c r="T16" s="141"/>
      <c r="U16" s="142"/>
    </row>
    <row r="17" spans="2:21" ht="18" customHeight="1" thickBot="1" x14ac:dyDescent="0.35">
      <c r="G17" s="15"/>
      <c r="H17" s="16"/>
      <c r="I17" s="16"/>
      <c r="J17" s="16"/>
      <c r="K17" s="16"/>
      <c r="L17" s="17"/>
      <c r="O17" s="143"/>
      <c r="P17" s="144"/>
      <c r="Q17" s="144"/>
      <c r="R17" s="144"/>
      <c r="S17" s="144"/>
      <c r="T17" s="144"/>
      <c r="U17" s="145"/>
    </row>
    <row r="18" spans="2:21" ht="18" thickBot="1" x14ac:dyDescent="0.35">
      <c r="C18" s="168" t="s">
        <v>163</v>
      </c>
      <c r="D18" s="169"/>
      <c r="G18" s="72" t="s">
        <v>21</v>
      </c>
      <c r="H18" s="73">
        <f>SUM(H5:H17)</f>
        <v>10900</v>
      </c>
      <c r="I18" s="73">
        <f>SUM(I7:I16)</f>
        <v>8950</v>
      </c>
      <c r="J18" s="73">
        <f>SUM(J7:J16)</f>
        <v>4900</v>
      </c>
      <c r="K18" s="73">
        <f>SUM(K7:K16)</f>
        <v>2500</v>
      </c>
      <c r="L18" s="74"/>
      <c r="O18" s="127" t="s">
        <v>74</v>
      </c>
      <c r="P18" s="128" t="s">
        <v>75</v>
      </c>
      <c r="Q18" s="128" t="s">
        <v>76</v>
      </c>
      <c r="R18" s="129" t="s">
        <v>77</v>
      </c>
      <c r="S18" s="129" t="s">
        <v>78</v>
      </c>
      <c r="T18" s="129" t="s">
        <v>79</v>
      </c>
      <c r="U18" s="130" t="s">
        <v>80</v>
      </c>
    </row>
    <row r="19" spans="2:21" ht="18.75" thickTop="1" thickBot="1" x14ac:dyDescent="0.35">
      <c r="G19" s="12"/>
      <c r="H19" s="57" t="s">
        <v>39</v>
      </c>
      <c r="I19" s="57" t="s">
        <v>38</v>
      </c>
      <c r="J19" s="57" t="s">
        <v>52</v>
      </c>
      <c r="K19" s="57" t="s">
        <v>71</v>
      </c>
      <c r="L19" s="58" t="s">
        <v>51</v>
      </c>
      <c r="O19" s="160" t="s">
        <v>200</v>
      </c>
      <c r="P19" s="26"/>
      <c r="Q19" s="26"/>
      <c r="R19" s="52">
        <v>1</v>
      </c>
      <c r="S19" s="53">
        <v>2</v>
      </c>
      <c r="T19" s="53">
        <v>3</v>
      </c>
      <c r="U19" s="122">
        <v>4</v>
      </c>
    </row>
    <row r="20" spans="2:21" ht="18" customHeight="1" thickTop="1" thickBot="1" x14ac:dyDescent="0.35">
      <c r="B20" s="146" t="s">
        <v>23</v>
      </c>
      <c r="C20" s="147"/>
      <c r="D20" s="147"/>
      <c r="E20" s="148"/>
      <c r="G20" s="63" t="s">
        <v>22</v>
      </c>
      <c r="H20" s="64">
        <f>H4-H18</f>
        <v>1292</v>
      </c>
      <c r="I20" s="65">
        <f>I4-I18</f>
        <v>50</v>
      </c>
      <c r="J20" s="66">
        <f>J4-J18</f>
        <v>800</v>
      </c>
      <c r="K20" s="67">
        <f>K4-K18</f>
        <v>2300</v>
      </c>
      <c r="L20" s="68">
        <v>0</v>
      </c>
      <c r="O20" s="161" t="s">
        <v>198</v>
      </c>
      <c r="P20" s="4"/>
      <c r="Q20" s="4"/>
      <c r="R20" s="33" t="s">
        <v>96</v>
      </c>
      <c r="S20" s="33" t="s">
        <v>100</v>
      </c>
      <c r="T20" s="33" t="s">
        <v>101</v>
      </c>
      <c r="U20" s="34" t="s">
        <v>102</v>
      </c>
    </row>
    <row r="21" spans="2:21" ht="17.25" customHeight="1" thickTop="1" x14ac:dyDescent="0.3">
      <c r="B21" s="107" t="s">
        <v>24</v>
      </c>
      <c r="C21" s="10">
        <v>800</v>
      </c>
      <c r="D21" s="10">
        <v>1</v>
      </c>
      <c r="E21" s="121">
        <f>PRODUCT(C21:D21)</f>
        <v>800</v>
      </c>
      <c r="F21" s="119"/>
      <c r="G21" s="109" t="s">
        <v>55</v>
      </c>
      <c r="H21" s="110"/>
      <c r="I21" s="110"/>
      <c r="J21" s="110">
        <v>800</v>
      </c>
      <c r="K21" s="110">
        <v>800</v>
      </c>
      <c r="L21" s="111">
        <v>800</v>
      </c>
      <c r="O21" s="123">
        <v>5</v>
      </c>
      <c r="P21" s="53">
        <v>6</v>
      </c>
      <c r="Q21" s="53">
        <v>7</v>
      </c>
      <c r="R21" s="53">
        <v>8</v>
      </c>
      <c r="S21" s="53">
        <v>9</v>
      </c>
      <c r="T21" s="53">
        <v>10</v>
      </c>
      <c r="U21" s="122">
        <v>11</v>
      </c>
    </row>
    <row r="22" spans="2:21" x14ac:dyDescent="0.3">
      <c r="B22" s="156" t="s">
        <v>25</v>
      </c>
      <c r="C22" s="157">
        <v>200</v>
      </c>
      <c r="D22" s="157">
        <v>5</v>
      </c>
      <c r="E22" s="158">
        <v>1000</v>
      </c>
      <c r="F22" s="116"/>
      <c r="G22" s="101"/>
      <c r="H22" s="100"/>
      <c r="I22" s="100"/>
      <c r="J22" s="100"/>
      <c r="K22" s="100"/>
      <c r="L22" s="102">
        <v>1000</v>
      </c>
      <c r="O22" s="124" t="s">
        <v>97</v>
      </c>
      <c r="P22" s="33" t="s">
        <v>98</v>
      </c>
      <c r="Q22" s="33" t="s">
        <v>99</v>
      </c>
      <c r="R22" s="54" t="s">
        <v>103</v>
      </c>
      <c r="S22" s="54" t="s">
        <v>104</v>
      </c>
      <c r="T22" s="54" t="s">
        <v>105</v>
      </c>
      <c r="U22" s="34" t="s">
        <v>106</v>
      </c>
    </row>
    <row r="23" spans="2:21" ht="17.25" x14ac:dyDescent="0.3">
      <c r="B23" s="22" t="s">
        <v>26</v>
      </c>
      <c r="C23" s="33">
        <v>1200</v>
      </c>
      <c r="D23" s="33">
        <v>3</v>
      </c>
      <c r="E23" s="34">
        <v>3600</v>
      </c>
      <c r="F23" s="116"/>
      <c r="G23" s="101" t="s">
        <v>58</v>
      </c>
      <c r="H23" s="100"/>
      <c r="I23" s="100">
        <v>3600</v>
      </c>
      <c r="J23" s="100"/>
      <c r="K23" s="100"/>
      <c r="L23" s="102"/>
      <c r="O23" s="123">
        <v>12</v>
      </c>
      <c r="P23" s="53">
        <v>13</v>
      </c>
      <c r="Q23" s="53">
        <v>14</v>
      </c>
      <c r="R23" s="53" t="s">
        <v>158</v>
      </c>
      <c r="S23" s="53" t="s">
        <v>159</v>
      </c>
      <c r="T23" s="53">
        <v>17</v>
      </c>
      <c r="U23" s="122">
        <v>18</v>
      </c>
    </row>
    <row r="24" spans="2:21" x14ac:dyDescent="0.3">
      <c r="B24" s="156" t="s">
        <v>27</v>
      </c>
      <c r="C24" s="157">
        <v>300</v>
      </c>
      <c r="D24" s="157">
        <v>25</v>
      </c>
      <c r="E24" s="158">
        <f>PRODUCT(C24:D24)</f>
        <v>7500</v>
      </c>
      <c r="F24" s="116"/>
      <c r="G24" s="101" t="s">
        <v>59</v>
      </c>
      <c r="H24" s="100">
        <v>7500</v>
      </c>
      <c r="I24" s="100"/>
      <c r="J24" s="100"/>
      <c r="K24" s="100"/>
      <c r="L24" s="102"/>
      <c r="O24" s="124" t="s">
        <v>107</v>
      </c>
      <c r="P24" s="33" t="s">
        <v>108</v>
      </c>
      <c r="Q24" s="33" t="s">
        <v>109</v>
      </c>
      <c r="R24" s="54" t="s">
        <v>111</v>
      </c>
      <c r="S24" s="54" t="s">
        <v>113</v>
      </c>
      <c r="T24" s="54" t="s">
        <v>112</v>
      </c>
      <c r="U24" s="34" t="s">
        <v>114</v>
      </c>
    </row>
    <row r="25" spans="2:21" ht="17.25" x14ac:dyDescent="0.3">
      <c r="B25" s="156" t="s">
        <v>28</v>
      </c>
      <c r="C25" s="157">
        <v>100</v>
      </c>
      <c r="D25" s="157">
        <v>20</v>
      </c>
      <c r="E25" s="158">
        <f>PRODUCT(C25:D25)</f>
        <v>2000</v>
      </c>
      <c r="F25" s="116"/>
      <c r="G25" s="101" t="s">
        <v>60</v>
      </c>
      <c r="H25" s="100">
        <v>2000</v>
      </c>
      <c r="I25" s="100"/>
      <c r="J25" s="100"/>
      <c r="K25" s="100"/>
      <c r="L25" s="102"/>
      <c r="O25" s="123">
        <v>19</v>
      </c>
      <c r="P25" s="53">
        <v>20</v>
      </c>
      <c r="Q25" s="53">
        <v>21</v>
      </c>
      <c r="R25" s="53">
        <v>22</v>
      </c>
      <c r="S25" s="53">
        <v>23</v>
      </c>
      <c r="T25" s="52">
        <v>24</v>
      </c>
      <c r="U25" s="125">
        <v>25</v>
      </c>
    </row>
    <row r="26" spans="2:21" x14ac:dyDescent="0.3">
      <c r="B26" s="156" t="s">
        <v>29</v>
      </c>
      <c r="C26" s="157">
        <v>100</v>
      </c>
      <c r="D26" s="157">
        <v>10</v>
      </c>
      <c r="E26" s="158">
        <v>1000</v>
      </c>
      <c r="F26" s="116"/>
      <c r="G26" s="101" t="s">
        <v>61</v>
      </c>
      <c r="H26" s="100">
        <v>1000</v>
      </c>
      <c r="I26" s="100">
        <v>100</v>
      </c>
      <c r="J26" s="100"/>
      <c r="K26" s="100"/>
      <c r="L26" s="102"/>
      <c r="O26" s="124" t="s">
        <v>115</v>
      </c>
      <c r="P26" s="33" t="s">
        <v>116</v>
      </c>
      <c r="Q26" s="33" t="s">
        <v>117</v>
      </c>
      <c r="R26" s="55" t="s">
        <v>118</v>
      </c>
      <c r="S26" s="56" t="s">
        <v>119</v>
      </c>
      <c r="T26" s="56" t="s">
        <v>120</v>
      </c>
      <c r="U26" s="126" t="s">
        <v>121</v>
      </c>
    </row>
    <row r="27" spans="2:21" ht="17.25" x14ac:dyDescent="0.3">
      <c r="B27" s="156" t="s">
        <v>30</v>
      </c>
      <c r="C27" s="157">
        <v>100</v>
      </c>
      <c r="D27" s="157">
        <v>30</v>
      </c>
      <c r="E27" s="158">
        <v>3000</v>
      </c>
      <c r="F27" s="116"/>
      <c r="G27" s="101" t="s">
        <v>62</v>
      </c>
      <c r="H27" s="100">
        <v>3000</v>
      </c>
      <c r="I27" s="100"/>
      <c r="J27" s="100"/>
      <c r="K27" s="100"/>
      <c r="L27" s="102"/>
      <c r="O27" s="123">
        <v>26</v>
      </c>
      <c r="P27" s="52">
        <v>27</v>
      </c>
      <c r="Q27" s="53">
        <v>28</v>
      </c>
      <c r="R27" s="53">
        <v>29</v>
      </c>
      <c r="S27" s="53">
        <v>30</v>
      </c>
      <c r="T27" s="53">
        <v>31</v>
      </c>
      <c r="U27" s="28"/>
    </row>
    <row r="28" spans="2:21" ht="17.25" thickBot="1" x14ac:dyDescent="0.35">
      <c r="B28" s="156" t="s">
        <v>31</v>
      </c>
      <c r="C28" s="157">
        <v>150</v>
      </c>
      <c r="D28" s="157">
        <v>10</v>
      </c>
      <c r="E28" s="158">
        <v>1500</v>
      </c>
      <c r="F28" s="116"/>
      <c r="G28" s="101" t="s">
        <v>63</v>
      </c>
      <c r="H28" s="100"/>
      <c r="I28" s="100">
        <v>150</v>
      </c>
      <c r="J28" s="100"/>
      <c r="K28" s="100"/>
      <c r="L28" s="102"/>
      <c r="O28" s="49" t="s">
        <v>122</v>
      </c>
      <c r="P28" s="50" t="s">
        <v>123</v>
      </c>
      <c r="Q28" s="50" t="s">
        <v>124</v>
      </c>
      <c r="R28" s="50" t="s">
        <v>125</v>
      </c>
      <c r="S28" s="50" t="s">
        <v>126</v>
      </c>
      <c r="T28" s="50" t="s">
        <v>127</v>
      </c>
      <c r="U28" s="7"/>
    </row>
    <row r="29" spans="2:21" ht="17.25" thickBot="1" x14ac:dyDescent="0.35">
      <c r="B29" s="156" t="s">
        <v>32</v>
      </c>
      <c r="C29" s="157">
        <v>150</v>
      </c>
      <c r="D29" s="157">
        <v>10</v>
      </c>
      <c r="E29" s="158">
        <v>1500</v>
      </c>
      <c r="F29" s="116"/>
      <c r="G29" s="101"/>
      <c r="H29" s="100"/>
      <c r="I29" s="100"/>
      <c r="J29" s="100"/>
      <c r="K29" s="100"/>
      <c r="L29" s="102"/>
    </row>
    <row r="30" spans="2:21" ht="16.5" customHeight="1" x14ac:dyDescent="0.3">
      <c r="B30" s="156" t="s">
        <v>33</v>
      </c>
      <c r="C30" s="157">
        <v>700</v>
      </c>
      <c r="D30" s="157">
        <v>10</v>
      </c>
      <c r="E30" s="158">
        <v>7000</v>
      </c>
      <c r="F30" s="116"/>
      <c r="G30" s="101" t="s">
        <v>64</v>
      </c>
      <c r="H30" s="100">
        <v>2100</v>
      </c>
      <c r="I30" s="100">
        <v>4900</v>
      </c>
      <c r="J30" s="100"/>
      <c r="K30" s="100"/>
      <c r="L30" s="102"/>
      <c r="O30" s="140" t="s">
        <v>81</v>
      </c>
      <c r="P30" s="141"/>
      <c r="Q30" s="141"/>
      <c r="R30" s="141"/>
      <c r="S30" s="141"/>
      <c r="T30" s="141"/>
      <c r="U30" s="142"/>
    </row>
    <row r="31" spans="2:21" ht="18.75" customHeight="1" thickBot="1" x14ac:dyDescent="0.35">
      <c r="B31" s="108" t="s">
        <v>12</v>
      </c>
      <c r="C31" s="50">
        <v>400</v>
      </c>
      <c r="D31" s="50">
        <v>10</v>
      </c>
      <c r="E31" s="118">
        <v>4000</v>
      </c>
      <c r="F31" s="120"/>
      <c r="G31" s="112"/>
      <c r="H31" s="103"/>
      <c r="I31" s="103">
        <v>2500</v>
      </c>
      <c r="J31" s="103">
        <v>0</v>
      </c>
      <c r="K31" s="103">
        <v>1300</v>
      </c>
      <c r="L31" s="104">
        <v>200</v>
      </c>
      <c r="O31" s="143"/>
      <c r="P31" s="144"/>
      <c r="Q31" s="144"/>
      <c r="R31" s="144"/>
      <c r="S31" s="144"/>
      <c r="T31" s="144"/>
      <c r="U31" s="145"/>
    </row>
    <row r="32" spans="2:21" ht="18" thickBot="1" x14ac:dyDescent="0.35">
      <c r="G32" s="82" t="s">
        <v>37</v>
      </c>
      <c r="H32" s="83">
        <v>14392</v>
      </c>
      <c r="I32" s="84">
        <v>11200</v>
      </c>
      <c r="J32" s="84">
        <v>0</v>
      </c>
      <c r="K32" s="84">
        <v>1200</v>
      </c>
      <c r="L32" s="85">
        <v>2000</v>
      </c>
      <c r="O32" s="131" t="s">
        <v>74</v>
      </c>
      <c r="P32" s="132" t="s">
        <v>75</v>
      </c>
      <c r="Q32" s="132" t="s">
        <v>76</v>
      </c>
      <c r="R32" s="132" t="s">
        <v>77</v>
      </c>
      <c r="S32" s="132" t="s">
        <v>78</v>
      </c>
      <c r="T32" s="132" t="s">
        <v>79</v>
      </c>
      <c r="U32" s="134" t="s">
        <v>80</v>
      </c>
    </row>
    <row r="33" spans="2:22" ht="18.75" thickTop="1" thickBot="1" x14ac:dyDescent="0.35">
      <c r="C33" s="168" t="s">
        <v>164</v>
      </c>
      <c r="D33" s="169"/>
      <c r="G33" s="75" t="s">
        <v>35</v>
      </c>
      <c r="H33" s="76">
        <f>SUM(H21:H31)</f>
        <v>15600</v>
      </c>
      <c r="I33" s="77">
        <f>SUM(I21:I31)</f>
        <v>11250</v>
      </c>
      <c r="J33" s="77">
        <f>SUM(J21:J31)</f>
        <v>800</v>
      </c>
      <c r="K33" s="77">
        <f>SUM(K21:K31)</f>
        <v>2100</v>
      </c>
      <c r="L33" s="78">
        <f>SUM(L21:L31)</f>
        <v>2000</v>
      </c>
      <c r="O33" s="160" t="s">
        <v>201</v>
      </c>
      <c r="P33" s="26"/>
      <c r="Q33" s="26"/>
      <c r="R33" s="26"/>
      <c r="S33" s="26"/>
      <c r="T33" s="26"/>
      <c r="U33" s="122">
        <v>1</v>
      </c>
    </row>
    <row r="34" spans="2:22" ht="18.75" customHeight="1" thickTop="1" thickBot="1" x14ac:dyDescent="0.35">
      <c r="G34" s="69" t="s">
        <v>36</v>
      </c>
      <c r="H34" s="86">
        <f>H20+H32-H33</f>
        <v>84</v>
      </c>
      <c r="I34" s="87">
        <f>I32-I33+I20</f>
        <v>0</v>
      </c>
      <c r="J34" s="88">
        <f>J20-J33</f>
        <v>0</v>
      </c>
      <c r="K34" s="89">
        <f>K20+K32-K33</f>
        <v>1400</v>
      </c>
      <c r="L34" s="68">
        <f>L32-L33+L20</f>
        <v>0</v>
      </c>
      <c r="O34" s="161" t="s">
        <v>199</v>
      </c>
      <c r="P34" s="4"/>
      <c r="Q34" s="4"/>
      <c r="R34" s="4"/>
      <c r="S34" s="4"/>
      <c r="T34" s="4"/>
      <c r="U34" s="34" t="s">
        <v>128</v>
      </c>
    </row>
    <row r="35" spans="2:22" ht="16.5" customHeight="1" thickBot="1" x14ac:dyDescent="0.35">
      <c r="G35" s="20"/>
      <c r="H35" s="60" t="s">
        <v>47</v>
      </c>
      <c r="I35" s="61" t="s">
        <v>48</v>
      </c>
      <c r="J35" s="60" t="s">
        <v>69</v>
      </c>
      <c r="K35" s="60" t="s">
        <v>49</v>
      </c>
      <c r="L35" s="62" t="s">
        <v>70</v>
      </c>
      <c r="O35" s="123">
        <v>2</v>
      </c>
      <c r="P35" s="53">
        <v>3</v>
      </c>
      <c r="Q35" s="53">
        <v>4</v>
      </c>
      <c r="R35" s="53">
        <v>5</v>
      </c>
      <c r="S35" s="53">
        <v>6</v>
      </c>
      <c r="T35" s="53">
        <v>7</v>
      </c>
      <c r="U35" s="122">
        <v>8</v>
      </c>
    </row>
    <row r="36" spans="2:22" ht="18" customHeight="1" thickTop="1" x14ac:dyDescent="0.3">
      <c r="B36" s="149" t="s">
        <v>46</v>
      </c>
      <c r="C36" s="150"/>
      <c r="D36" s="150"/>
      <c r="E36" s="151"/>
      <c r="G36" s="113" t="s">
        <v>16</v>
      </c>
      <c r="H36" s="114">
        <v>11052</v>
      </c>
      <c r="I36" s="114">
        <v>1500</v>
      </c>
      <c r="J36" s="114"/>
      <c r="K36" s="114">
        <v>5000</v>
      </c>
      <c r="L36" s="115"/>
      <c r="O36" s="124" t="s">
        <v>129</v>
      </c>
      <c r="P36" s="33" t="s">
        <v>130</v>
      </c>
      <c r="Q36" s="33" t="s">
        <v>131</v>
      </c>
      <c r="R36" s="54" t="s">
        <v>132</v>
      </c>
      <c r="S36" s="54" t="s">
        <v>133</v>
      </c>
      <c r="T36" s="54" t="s">
        <v>134</v>
      </c>
      <c r="U36" s="34" t="s">
        <v>135</v>
      </c>
    </row>
    <row r="37" spans="2:22" ht="17.25" customHeight="1" x14ac:dyDescent="0.3">
      <c r="B37" s="156" t="s">
        <v>41</v>
      </c>
      <c r="C37" s="157">
        <v>2700</v>
      </c>
      <c r="D37" s="157">
        <v>1</v>
      </c>
      <c r="E37" s="158">
        <f>PRODUCT(C37:D37)</f>
        <v>2700</v>
      </c>
      <c r="F37" s="116" t="s">
        <v>195</v>
      </c>
      <c r="G37" s="101" t="s">
        <v>65</v>
      </c>
      <c r="H37" s="100">
        <v>2700</v>
      </c>
      <c r="I37" s="100"/>
      <c r="J37" s="100"/>
      <c r="K37" s="100"/>
      <c r="L37" s="102"/>
      <c r="O37" s="123">
        <v>9</v>
      </c>
      <c r="P37" s="53">
        <v>10</v>
      </c>
      <c r="Q37" s="53">
        <v>11</v>
      </c>
      <c r="R37" s="53" t="s">
        <v>160</v>
      </c>
      <c r="S37" s="53" t="s">
        <v>161</v>
      </c>
      <c r="T37" s="53">
        <v>14</v>
      </c>
      <c r="U37" s="122">
        <v>15</v>
      </c>
    </row>
    <row r="38" spans="2:22" x14ac:dyDescent="0.3">
      <c r="B38" s="159" t="s">
        <v>42</v>
      </c>
      <c r="C38" s="157">
        <v>1900</v>
      </c>
      <c r="D38" s="157">
        <v>1</v>
      </c>
      <c r="E38" s="158">
        <v>1900</v>
      </c>
      <c r="F38" s="116" t="s">
        <v>195</v>
      </c>
      <c r="G38" s="101" t="s">
        <v>54</v>
      </c>
      <c r="H38" s="100">
        <v>1900</v>
      </c>
      <c r="I38" s="100"/>
      <c r="J38" s="100"/>
      <c r="K38" s="100"/>
      <c r="L38" s="102"/>
      <c r="O38" s="124" t="s">
        <v>136</v>
      </c>
      <c r="P38" s="33" t="s">
        <v>137</v>
      </c>
      <c r="Q38" s="33" t="s">
        <v>138</v>
      </c>
      <c r="R38" s="54" t="s">
        <v>139</v>
      </c>
      <c r="S38" s="54" t="s">
        <v>140</v>
      </c>
      <c r="T38" s="54" t="s">
        <v>141</v>
      </c>
      <c r="U38" s="34" t="s">
        <v>142</v>
      </c>
    </row>
    <row r="39" spans="2:22" ht="17.25" x14ac:dyDescent="0.3">
      <c r="B39" s="159" t="s">
        <v>43</v>
      </c>
      <c r="C39" s="157">
        <v>1350</v>
      </c>
      <c r="D39" s="157">
        <v>1</v>
      </c>
      <c r="E39" s="158">
        <v>1350</v>
      </c>
      <c r="F39" s="116" t="s">
        <v>195</v>
      </c>
      <c r="G39" s="101" t="s">
        <v>65</v>
      </c>
      <c r="H39" s="100">
        <v>1350</v>
      </c>
      <c r="I39" s="100"/>
      <c r="J39" s="100"/>
      <c r="K39" s="100"/>
      <c r="L39" s="102"/>
      <c r="O39" s="123">
        <v>16</v>
      </c>
      <c r="P39" s="53">
        <v>17</v>
      </c>
      <c r="Q39" s="53">
        <v>18</v>
      </c>
      <c r="R39" s="53">
        <v>19</v>
      </c>
      <c r="S39" s="53">
        <v>20</v>
      </c>
      <c r="T39" s="53">
        <v>21</v>
      </c>
      <c r="U39" s="122">
        <v>22</v>
      </c>
    </row>
    <row r="40" spans="2:22" x14ac:dyDescent="0.3">
      <c r="B40" s="22" t="s">
        <v>44</v>
      </c>
      <c r="C40" s="33">
        <v>70</v>
      </c>
      <c r="D40" s="33">
        <v>20</v>
      </c>
      <c r="E40" s="34">
        <f>PRODUCT(C40:D40)</f>
        <v>1400</v>
      </c>
      <c r="F40" s="116"/>
      <c r="G40" s="101" t="s">
        <v>66</v>
      </c>
      <c r="H40" s="100">
        <v>1400</v>
      </c>
      <c r="I40" s="100">
        <v>1400</v>
      </c>
      <c r="J40" s="100"/>
      <c r="K40" s="100"/>
      <c r="L40" s="102"/>
      <c r="O40" s="124" t="s">
        <v>143</v>
      </c>
      <c r="P40" s="33" t="s">
        <v>144</v>
      </c>
      <c r="Q40" s="33" t="s">
        <v>145</v>
      </c>
      <c r="R40" s="54" t="s">
        <v>146</v>
      </c>
      <c r="S40" s="54" t="s">
        <v>147</v>
      </c>
      <c r="T40" s="54" t="s">
        <v>148</v>
      </c>
      <c r="U40" s="34" t="s">
        <v>149</v>
      </c>
    </row>
    <row r="41" spans="2:22" ht="17.25" x14ac:dyDescent="0.3">
      <c r="B41" s="22" t="s">
        <v>45</v>
      </c>
      <c r="C41" s="33">
        <v>30</v>
      </c>
      <c r="D41" s="33">
        <v>1000</v>
      </c>
      <c r="E41" s="34">
        <f>PRODUCT(C41:D41)</f>
        <v>30000</v>
      </c>
      <c r="F41" s="116"/>
      <c r="G41" s="101" t="s">
        <v>67</v>
      </c>
      <c r="H41" s="100">
        <v>1950</v>
      </c>
      <c r="I41" s="100">
        <v>90</v>
      </c>
      <c r="J41" s="100"/>
      <c r="K41" s="100">
        <v>1380</v>
      </c>
      <c r="L41" s="102"/>
      <c r="O41" s="123">
        <v>23</v>
      </c>
      <c r="P41" s="53">
        <v>24</v>
      </c>
      <c r="Q41" s="53">
        <v>25</v>
      </c>
      <c r="R41" s="53">
        <v>26</v>
      </c>
      <c r="S41" s="53">
        <v>27</v>
      </c>
      <c r="T41" s="53">
        <v>28</v>
      </c>
      <c r="U41" s="122">
        <v>29</v>
      </c>
    </row>
    <row r="42" spans="2:22" ht="17.25" thickBot="1" x14ac:dyDescent="0.35">
      <c r="B42" s="108" t="s">
        <v>12</v>
      </c>
      <c r="C42" s="50">
        <v>500</v>
      </c>
      <c r="D42" s="50">
        <v>10</v>
      </c>
      <c r="E42" s="118">
        <v>5000</v>
      </c>
      <c r="F42" s="116"/>
      <c r="G42" s="101" t="s">
        <v>68</v>
      </c>
      <c r="H42" s="100"/>
      <c r="I42" s="100"/>
      <c r="J42" s="100"/>
      <c r="K42" s="100">
        <v>5000</v>
      </c>
      <c r="L42" s="102"/>
      <c r="O42" s="124" t="s">
        <v>150</v>
      </c>
      <c r="P42" s="33" t="s">
        <v>151</v>
      </c>
      <c r="Q42" s="33" t="s">
        <v>152</v>
      </c>
      <c r="R42" s="33" t="s">
        <v>153</v>
      </c>
      <c r="S42" s="33" t="s">
        <v>154</v>
      </c>
      <c r="T42" s="33" t="s">
        <v>155</v>
      </c>
      <c r="U42" s="34" t="s">
        <v>156</v>
      </c>
    </row>
    <row r="43" spans="2:22" ht="18" thickBot="1" x14ac:dyDescent="0.35">
      <c r="G43" s="75" t="s">
        <v>35</v>
      </c>
      <c r="H43" s="76">
        <f>SUM(H37:H42)</f>
        <v>9300</v>
      </c>
      <c r="I43" s="77">
        <f>SUM(I37:I42)</f>
        <v>1490</v>
      </c>
      <c r="J43" s="77">
        <f>SUM(J37:J42)</f>
        <v>0</v>
      </c>
      <c r="K43" s="77">
        <f>SUM(K37:K42)</f>
        <v>6380</v>
      </c>
      <c r="L43" s="78">
        <f>SUM(L37:L42)</f>
        <v>0</v>
      </c>
      <c r="O43" s="123" t="s">
        <v>162</v>
      </c>
      <c r="P43" s="4"/>
      <c r="Q43" s="4"/>
      <c r="R43" s="4"/>
      <c r="S43" s="4"/>
      <c r="T43" s="4"/>
      <c r="U43" s="5"/>
    </row>
    <row r="44" spans="2:22" ht="18" thickTop="1" thickBot="1" x14ac:dyDescent="0.35">
      <c r="C44" s="168" t="s">
        <v>166</v>
      </c>
      <c r="D44" s="169"/>
      <c r="G44" s="69" t="s">
        <v>36</v>
      </c>
      <c r="H44" s="70">
        <f>H34+H36-H43</f>
        <v>1836</v>
      </c>
      <c r="I44" s="70">
        <f>I34+I36-I43</f>
        <v>10</v>
      </c>
      <c r="J44" s="70">
        <f>J34+J36-J43</f>
        <v>0</v>
      </c>
      <c r="K44" s="70">
        <f>K34+K36-K43</f>
        <v>20</v>
      </c>
      <c r="L44" s="71">
        <f>L34+L36-L43</f>
        <v>0</v>
      </c>
      <c r="O44" s="49" t="s">
        <v>157</v>
      </c>
      <c r="P44" s="6"/>
      <c r="Q44" s="6"/>
      <c r="R44" s="6"/>
      <c r="S44" s="6"/>
      <c r="T44" s="6"/>
      <c r="U44" s="7"/>
    </row>
    <row r="45" spans="2:22" ht="17.25" thickBot="1" x14ac:dyDescent="0.35">
      <c r="F45">
        <v>1227</v>
      </c>
      <c r="G45" s="162" t="s">
        <v>205</v>
      </c>
      <c r="H45" s="163">
        <v>600</v>
      </c>
      <c r="I45" s="163">
        <v>600</v>
      </c>
      <c r="J45" s="163">
        <v>600</v>
      </c>
      <c r="K45" s="163">
        <v>600</v>
      </c>
      <c r="L45" s="164"/>
    </row>
    <row r="46" spans="2:22" ht="17.25" thickBot="1" x14ac:dyDescent="0.35">
      <c r="C46" s="165" t="s">
        <v>204</v>
      </c>
      <c r="D46" s="166"/>
      <c r="E46" s="167"/>
      <c r="Q46" s="170" t="s">
        <v>202</v>
      </c>
      <c r="R46" s="174"/>
      <c r="S46" s="172" t="s">
        <v>211</v>
      </c>
      <c r="T46" s="174"/>
      <c r="U46" s="173" t="s">
        <v>212</v>
      </c>
      <c r="V46" s="174"/>
    </row>
    <row r="47" spans="2:22" x14ac:dyDescent="0.3">
      <c r="P47" s="170" t="s">
        <v>206</v>
      </c>
      <c r="Q47">
        <v>3300</v>
      </c>
      <c r="R47" s="174"/>
      <c r="S47" s="4">
        <v>2800</v>
      </c>
      <c r="T47" s="174"/>
      <c r="U47">
        <v>1800</v>
      </c>
      <c r="V47" s="174"/>
    </row>
    <row r="48" spans="2:22" x14ac:dyDescent="0.3">
      <c r="P48" s="170" t="s">
        <v>207</v>
      </c>
      <c r="Q48">
        <v>2400</v>
      </c>
      <c r="R48" s="174"/>
      <c r="S48" s="4">
        <v>2800</v>
      </c>
      <c r="T48" s="174"/>
      <c r="U48">
        <v>300</v>
      </c>
      <c r="V48" s="174"/>
    </row>
    <row r="49" spans="2:22" x14ac:dyDescent="0.3">
      <c r="B49" s="138" t="s">
        <v>167</v>
      </c>
      <c r="C49" s="139"/>
      <c r="D49" s="139"/>
      <c r="E49" s="139"/>
      <c r="F49" s="116" t="s">
        <v>182</v>
      </c>
      <c r="G49" s="116" t="s">
        <v>183</v>
      </c>
      <c r="H49" s="116" t="s">
        <v>184</v>
      </c>
      <c r="I49" s="116" t="s">
        <v>185</v>
      </c>
      <c r="J49" s="32" t="s">
        <v>186</v>
      </c>
      <c r="P49" s="170" t="s">
        <v>208</v>
      </c>
      <c r="Q49">
        <v>900</v>
      </c>
      <c r="R49" s="174"/>
      <c r="S49" s="4"/>
      <c r="T49" s="174"/>
      <c r="V49" s="174"/>
    </row>
    <row r="50" spans="2:22" x14ac:dyDescent="0.3">
      <c r="B50" s="39" t="s">
        <v>169</v>
      </c>
      <c r="C50" s="4" t="s">
        <v>170</v>
      </c>
      <c r="D50" s="4" t="s">
        <v>171</v>
      </c>
      <c r="E50" s="4"/>
      <c r="F50" s="4" t="s">
        <v>178</v>
      </c>
      <c r="G50" s="4" t="s">
        <v>187</v>
      </c>
      <c r="H50" s="4" t="s">
        <v>188</v>
      </c>
      <c r="I50" s="4" t="s">
        <v>189</v>
      </c>
      <c r="J50" s="9"/>
      <c r="P50" s="170" t="s">
        <v>209</v>
      </c>
      <c r="Q50">
        <v>900</v>
      </c>
      <c r="R50" s="174"/>
      <c r="S50" s="4">
        <v>300</v>
      </c>
      <c r="T50" s="174"/>
      <c r="U50">
        <v>1000</v>
      </c>
      <c r="V50" s="174"/>
    </row>
    <row r="51" spans="2:22" x14ac:dyDescent="0.3">
      <c r="B51" s="8" t="s">
        <v>168</v>
      </c>
      <c r="C51" s="4">
        <v>10</v>
      </c>
      <c r="D51" s="4">
        <v>2</v>
      </c>
      <c r="E51" s="4"/>
      <c r="F51" s="4">
        <v>20</v>
      </c>
      <c r="G51" s="4">
        <v>20</v>
      </c>
      <c r="H51" s="4">
        <v>10</v>
      </c>
      <c r="I51" s="4">
        <v>10</v>
      </c>
      <c r="J51" s="9"/>
      <c r="P51" s="171" t="s">
        <v>210</v>
      </c>
      <c r="Q51" s="96">
        <v>300</v>
      </c>
      <c r="R51" s="175"/>
      <c r="S51" s="96">
        <v>500</v>
      </c>
      <c r="T51" s="175"/>
      <c r="U51" s="96"/>
      <c r="V51" s="174"/>
    </row>
    <row r="52" spans="2:22" x14ac:dyDescent="0.3">
      <c r="B52" s="8" t="s">
        <v>172</v>
      </c>
      <c r="C52" s="4">
        <v>5</v>
      </c>
      <c r="D52" s="4">
        <v>1</v>
      </c>
      <c r="E52" s="4"/>
      <c r="F52" s="4">
        <v>5</v>
      </c>
      <c r="G52" s="4">
        <v>5</v>
      </c>
      <c r="H52" s="4">
        <v>5</v>
      </c>
      <c r="I52" s="4">
        <v>5</v>
      </c>
      <c r="J52" s="9">
        <v>5</v>
      </c>
      <c r="Q52">
        <f>SUM(Q47:Q51)</f>
        <v>7800</v>
      </c>
      <c r="R52" s="174"/>
      <c r="S52">
        <f>SUM(S47:S51)</f>
        <v>6400</v>
      </c>
      <c r="T52" s="174"/>
      <c r="U52">
        <f>SUM(U47:U51)</f>
        <v>3100</v>
      </c>
      <c r="V52" s="174"/>
    </row>
    <row r="53" spans="2:22" x14ac:dyDescent="0.3">
      <c r="B53" s="8" t="s">
        <v>173</v>
      </c>
      <c r="C53" s="4">
        <v>4</v>
      </c>
      <c r="D53" s="4">
        <v>5</v>
      </c>
      <c r="E53" s="4"/>
      <c r="F53" s="4"/>
      <c r="G53" s="4"/>
      <c r="H53" s="4"/>
      <c r="I53" s="4"/>
      <c r="J53" s="9"/>
    </row>
    <row r="54" spans="2:22" x14ac:dyDescent="0.3">
      <c r="B54" s="8" t="s">
        <v>174</v>
      </c>
      <c r="C54" s="4">
        <v>2</v>
      </c>
      <c r="D54" s="4">
        <v>1</v>
      </c>
      <c r="E54" s="4"/>
      <c r="F54" s="4">
        <v>2</v>
      </c>
      <c r="G54" s="4"/>
      <c r="H54" s="4"/>
      <c r="I54" s="4"/>
      <c r="J54" s="9"/>
    </row>
    <row r="55" spans="2:22" x14ac:dyDescent="0.3">
      <c r="B55" s="8" t="s">
        <v>175</v>
      </c>
      <c r="C55" s="4">
        <v>2</v>
      </c>
      <c r="D55" s="4">
        <v>12</v>
      </c>
      <c r="E55" s="4"/>
      <c r="F55" s="4"/>
      <c r="G55" s="4"/>
      <c r="H55" s="4"/>
      <c r="I55" s="4"/>
      <c r="J55" s="9"/>
    </row>
    <row r="56" spans="2:22" x14ac:dyDescent="0.3">
      <c r="B56" s="8" t="s">
        <v>176</v>
      </c>
      <c r="C56" s="4">
        <v>1</v>
      </c>
      <c r="D56" s="4">
        <v>10</v>
      </c>
      <c r="E56" s="4"/>
      <c r="F56" s="4">
        <v>10</v>
      </c>
      <c r="G56" s="4">
        <v>10</v>
      </c>
      <c r="H56" s="4"/>
      <c r="I56" s="4">
        <v>10</v>
      </c>
      <c r="J56" s="9"/>
    </row>
    <row r="57" spans="2:22" x14ac:dyDescent="0.3">
      <c r="B57" s="8" t="s">
        <v>177</v>
      </c>
      <c r="C57" s="4">
        <v>1</v>
      </c>
      <c r="D57" s="4">
        <v>10</v>
      </c>
      <c r="E57" s="4"/>
      <c r="F57" s="4">
        <v>10</v>
      </c>
      <c r="G57" s="4">
        <v>10</v>
      </c>
      <c r="H57" s="4"/>
      <c r="I57" s="4"/>
      <c r="J57" s="9"/>
    </row>
    <row r="58" spans="2:22" ht="17.25" thickBot="1" x14ac:dyDescent="0.35">
      <c r="B58" s="8" t="s">
        <v>179</v>
      </c>
      <c r="C58" s="4">
        <v>1</v>
      </c>
      <c r="D58" s="4" t="s">
        <v>180</v>
      </c>
      <c r="E58" s="4" t="s">
        <v>181</v>
      </c>
      <c r="F58" s="4">
        <v>27</v>
      </c>
      <c r="G58" s="4">
        <v>13</v>
      </c>
      <c r="H58" s="4">
        <v>2</v>
      </c>
      <c r="I58" s="4">
        <v>2</v>
      </c>
      <c r="J58" s="9"/>
      <c r="K58">
        <f>SUM(F58:J58)</f>
        <v>44</v>
      </c>
      <c r="L58" t="s">
        <v>190</v>
      </c>
    </row>
    <row r="59" spans="2:22" ht="17.25" thickTop="1" x14ac:dyDescent="0.3">
      <c r="B59" s="11"/>
      <c r="C59" s="96"/>
      <c r="D59" s="96"/>
      <c r="E59" s="96"/>
      <c r="F59" s="135">
        <f>SUM(F51:F58)</f>
        <v>74</v>
      </c>
      <c r="G59" s="135">
        <f>SUM(G51:G58)</f>
        <v>58</v>
      </c>
      <c r="H59" s="135">
        <f>SUM(H51:H58)</f>
        <v>17</v>
      </c>
      <c r="I59" s="135">
        <f>SUM(I51:I58)</f>
        <v>27</v>
      </c>
      <c r="J59" s="136">
        <f>SUM(J51:J58)</f>
        <v>5</v>
      </c>
    </row>
  </sheetData>
  <mergeCells count="11">
    <mergeCell ref="C44:D44"/>
    <mergeCell ref="B49:E49"/>
    <mergeCell ref="O3:U4"/>
    <mergeCell ref="O16:U17"/>
    <mergeCell ref="O30:U31"/>
    <mergeCell ref="B4:E4"/>
    <mergeCell ref="B20:E20"/>
    <mergeCell ref="B36:E36"/>
    <mergeCell ref="C18:D18"/>
    <mergeCell ref="C33:D33"/>
    <mergeCell ref="C46:E4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2019-12-27T06:54:36Z</cp:lastPrinted>
  <dcterms:created xsi:type="dcterms:W3CDTF">2019-12-26T23:58:09Z</dcterms:created>
  <dcterms:modified xsi:type="dcterms:W3CDTF">2019-12-27T07:02:54Z</dcterms:modified>
</cp:coreProperties>
</file>