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155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1" i="1" l="1"/>
  <c r="K31" i="1"/>
  <c r="L14" i="1"/>
  <c r="L16" i="1" s="1"/>
  <c r="L18" i="1" s="1"/>
  <c r="L20" i="1" s="1"/>
  <c r="L22" i="1" s="1"/>
  <c r="L24" i="1" s="1"/>
  <c r="L26" i="1" s="1"/>
  <c r="J10" i="1" s="1"/>
  <c r="M10" i="1" s="1"/>
</calcChain>
</file>

<file path=xl/sharedStrings.xml><?xml version="1.0" encoding="utf-8"?>
<sst xmlns="http://schemas.openxmlformats.org/spreadsheetml/2006/main" count="41" uniqueCount="29">
  <si>
    <t>너는 버닝섭에서 얼마를 벌었니? (가제)</t>
    <phoneticPr fontId="1" type="noConversion"/>
  </si>
  <si>
    <t>※ 품목을 전부 같은 금액으로 샀음을 가정</t>
    <phoneticPr fontId="1" type="noConversion"/>
  </si>
  <si>
    <t>입력한다
당신의 돈</t>
    <phoneticPr fontId="1" type="noConversion"/>
  </si>
  <si>
    <t>나올거다
불려진 돈</t>
    <phoneticPr fontId="1" type="noConversion"/>
  </si>
  <si>
    <t>품목 1</t>
    <phoneticPr fontId="1" type="noConversion"/>
  </si>
  <si>
    <t>품목 2</t>
  </si>
  <si>
    <t>품목 3</t>
  </si>
  <si>
    <t>품목 4</t>
  </si>
  <si>
    <t>품목 5</t>
  </si>
  <si>
    <t>품목 6</t>
  </si>
  <si>
    <t>품목 7</t>
  </si>
  <si>
    <t>가격(본 서버)</t>
    <phoneticPr fontId="1" type="noConversion"/>
  </si>
  <si>
    <t>가격(버닝 서버)</t>
    <phoneticPr fontId="1" type="noConversion"/>
  </si>
  <si>
    <t>몇 개…?</t>
    <phoneticPr fontId="1" type="noConversion"/>
  </si>
  <si>
    <t>남은돈</t>
    <phoneticPr fontId="1" type="noConversion"/>
  </si>
  <si>
    <t>※ 필요한 계산이 안되거나 추가적으로 계산일 필요한 것은 능력의 부족</t>
    <phoneticPr fontId="1" type="noConversion"/>
  </si>
  <si>
    <t>얼마나
돈불렸나?</t>
    <phoneticPr fontId="1" type="noConversion"/>
  </si>
  <si>
    <t>나는 한 품목으로
코인을 탈 것이다</t>
    <phoneticPr fontId="1" type="noConversion"/>
  </si>
  <si>
    <t>몇 개 ㄱㄴ?</t>
    <phoneticPr fontId="1" type="noConversion"/>
  </si>
  <si>
    <t>그거 본섭에서 얼마니</t>
    <phoneticPr fontId="1" type="noConversion"/>
  </si>
  <si>
    <t>버닝섭에서 탑승할 코인 가격</t>
    <phoneticPr fontId="1" type="noConversion"/>
  </si>
  <si>
    <t>※ 기타 오류 있으면 문의 바람 알아서 수정해서 써주면 더 좋고</t>
    <phoneticPr fontId="1" type="noConversion"/>
  </si>
  <si>
    <t>제작자</t>
    <phoneticPr fontId="1" type="noConversion"/>
  </si>
  <si>
    <t>NANGRANG KIM</t>
    <phoneticPr fontId="1" type="noConversion"/>
  </si>
  <si>
    <t>제작일</t>
    <phoneticPr fontId="1" type="noConversion"/>
  </si>
  <si>
    <t>2019.12.28</t>
    <phoneticPr fontId="1" type="noConversion"/>
  </si>
  <si>
    <t>&lt;무단 배포는 찾아가서 엉덩이 때찌함&gt;</t>
    <phoneticPr fontId="1" type="noConversion"/>
  </si>
  <si>
    <t>본섭에서 손에 쥐게 될 돈</t>
    <phoneticPr fontId="1" type="noConversion"/>
  </si>
  <si>
    <t>※ 계산은 무조건 품목 1부터 진행할것, 수수료는 5%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</si>
</sst>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color rgb="FFFA0697"/>
      <name val="맑은 고딕"/>
      <family val="3"/>
      <charset val="129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ED2"/>
        <bgColor indexed="64"/>
      </patternFill>
    </fill>
    <fill>
      <patternFill patternType="solid">
        <fgColor rgb="FFBAFB79"/>
        <bgColor indexed="64"/>
      </patternFill>
    </fill>
    <fill>
      <patternFill patternType="solid">
        <fgColor rgb="FF55E11D"/>
        <bgColor indexed="64"/>
      </patternFill>
    </fill>
    <fill>
      <patternFill patternType="solid">
        <fgColor rgb="FFFCDC68"/>
        <bgColor indexed="64"/>
      </patternFill>
    </fill>
    <fill>
      <patternFill patternType="solid">
        <fgColor rgb="FFF2A15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EC6FE"/>
        <bgColor indexed="64"/>
      </patternFill>
    </fill>
    <fill>
      <patternFill patternType="solid">
        <fgColor rgb="FFEFAEFC"/>
        <bgColor indexed="64"/>
      </patternFill>
    </fill>
    <fill>
      <patternFill patternType="solid">
        <fgColor rgb="FFDDB0FE"/>
        <bgColor indexed="64"/>
      </patternFill>
    </fill>
    <fill>
      <patternFill patternType="solid">
        <fgColor rgb="FFBEE1FE"/>
        <bgColor indexed="64"/>
      </patternFill>
    </fill>
    <fill>
      <patternFill patternType="solid">
        <fgColor rgb="FFCAFCF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9B40"/>
        <bgColor indexed="64"/>
      </patternFill>
    </fill>
    <fill>
      <patternFill patternType="solid">
        <fgColor rgb="FFF46106"/>
        <bgColor indexed="64"/>
      </patternFill>
    </fill>
    <fill>
      <patternFill patternType="solid">
        <fgColor rgb="FFD15305"/>
        <bgColor indexed="64"/>
      </patternFill>
    </fill>
    <fill>
      <patternFill patternType="solid">
        <fgColor rgb="FFC1FBE8"/>
        <bgColor indexed="64"/>
      </patternFill>
    </fill>
    <fill>
      <patternFill patternType="solid">
        <fgColor rgb="FF6CF4D4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medium">
        <color theme="1" tint="4.9989318521683403E-2"/>
      </bottom>
      <diagonal/>
    </border>
    <border>
      <left/>
      <right style="thin">
        <color theme="1" tint="4.9989318521683403E-2"/>
      </right>
      <top style="medium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medium">
        <color theme="1" tint="4.9989318521683403E-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7" xfId="0" applyFont="1" applyBorder="1">
      <alignment vertical="center"/>
    </xf>
    <xf numFmtId="0" fontId="3" fillId="0" borderId="9" xfId="0" applyFont="1" applyBorder="1" applyAlignment="1">
      <alignment vertical="center"/>
    </xf>
    <xf numFmtId="176" fontId="0" fillId="0" borderId="7" xfId="0" applyNumberFormat="1" applyBorder="1">
      <alignment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0" fillId="0" borderId="10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4" fillId="3" borderId="19" xfId="0" applyNumberFormat="1" applyFont="1" applyFill="1" applyBorder="1" applyAlignment="1">
      <alignment horizontal="center" vertical="center" wrapText="1"/>
    </xf>
    <xf numFmtId="176" fontId="3" fillId="4" borderId="13" xfId="0" applyNumberFormat="1" applyFont="1" applyFill="1" applyBorder="1" applyAlignment="1">
      <alignment horizontal="center" vertical="center"/>
    </xf>
    <xf numFmtId="176" fontId="3" fillId="4" borderId="15" xfId="0" applyNumberFormat="1" applyFont="1" applyFill="1" applyBorder="1" applyAlignment="1">
      <alignment horizontal="center" vertical="center"/>
    </xf>
    <xf numFmtId="176" fontId="4" fillId="5" borderId="19" xfId="0" applyNumberFormat="1" applyFont="1" applyFill="1" applyBorder="1" applyAlignment="1">
      <alignment horizontal="center" vertical="center" wrapText="1"/>
    </xf>
    <xf numFmtId="176" fontId="3" fillId="6" borderId="13" xfId="0" applyNumberFormat="1" applyFont="1" applyFill="1" applyBorder="1" applyAlignment="1">
      <alignment horizontal="center" vertical="center"/>
    </xf>
    <xf numFmtId="176" fontId="3" fillId="6" borderId="15" xfId="0" applyNumberFormat="1" applyFont="1" applyFill="1" applyBorder="1" applyAlignment="1">
      <alignment horizontal="center" vertical="center"/>
    </xf>
    <xf numFmtId="176" fontId="4" fillId="7" borderId="13" xfId="0" applyNumberFormat="1" applyFont="1" applyFill="1" applyBorder="1" applyAlignment="1">
      <alignment horizontal="center" vertical="center" wrapText="1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3" xfId="0" applyNumberFormat="1" applyFont="1" applyFill="1" applyBorder="1" applyAlignment="1">
      <alignment horizontal="center" vertical="center"/>
    </xf>
    <xf numFmtId="176" fontId="4" fillId="3" borderId="20" xfId="0" applyNumberFormat="1" applyFont="1" applyFill="1" applyBorder="1" applyAlignment="1">
      <alignment horizontal="center" vertical="center"/>
    </xf>
    <xf numFmtId="176" fontId="3" fillId="4" borderId="16" xfId="0" applyNumberFormat="1" applyFont="1" applyFill="1" applyBorder="1" applyAlignment="1">
      <alignment horizontal="center" vertical="center"/>
    </xf>
    <xf numFmtId="176" fontId="3" fillId="4" borderId="18" xfId="0" applyNumberFormat="1" applyFont="1" applyFill="1" applyBorder="1" applyAlignment="1">
      <alignment horizontal="center" vertical="center"/>
    </xf>
    <xf numFmtId="176" fontId="4" fillId="5" borderId="20" xfId="0" applyNumberFormat="1" applyFont="1" applyFill="1" applyBorder="1" applyAlignment="1">
      <alignment horizontal="center" vertical="center"/>
    </xf>
    <xf numFmtId="176" fontId="3" fillId="6" borderId="16" xfId="0" applyNumberFormat="1" applyFont="1" applyFill="1" applyBorder="1" applyAlignment="1">
      <alignment horizontal="center" vertical="center"/>
    </xf>
    <xf numFmtId="176" fontId="3" fillId="6" borderId="18" xfId="0" applyNumberFormat="1" applyFont="1" applyFill="1" applyBorder="1" applyAlignment="1">
      <alignment horizontal="center" vertical="center"/>
    </xf>
    <xf numFmtId="176" fontId="4" fillId="7" borderId="16" xfId="0" applyNumberFormat="1" applyFont="1" applyFill="1" applyBorder="1" applyAlignment="1">
      <alignment horizontal="center" vertical="center"/>
    </xf>
    <xf numFmtId="176" fontId="5" fillId="8" borderId="4" xfId="0" applyNumberFormat="1" applyFont="1" applyFill="1" applyBorder="1" applyAlignment="1">
      <alignment horizontal="center" vertical="center"/>
    </xf>
    <xf numFmtId="176" fontId="5" fillId="8" borderId="6" xfId="0" applyNumberFormat="1" applyFont="1" applyFill="1" applyBorder="1" applyAlignment="1">
      <alignment horizontal="center" vertical="center"/>
    </xf>
    <xf numFmtId="176" fontId="0" fillId="0" borderId="33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3" fillId="9" borderId="13" xfId="0" applyNumberFormat="1" applyFont="1" applyFill="1" applyBorder="1" applyAlignment="1">
      <alignment horizontal="center" vertical="center"/>
    </xf>
    <xf numFmtId="176" fontId="3" fillId="9" borderId="16" xfId="0" applyNumberFormat="1" applyFont="1" applyFill="1" applyBorder="1" applyAlignment="1">
      <alignment horizontal="center" vertical="center"/>
    </xf>
    <xf numFmtId="176" fontId="4" fillId="10" borderId="24" xfId="0" applyNumberFormat="1" applyFont="1" applyFill="1" applyBorder="1" applyAlignment="1">
      <alignment horizontal="center" vertical="center"/>
    </xf>
    <xf numFmtId="176" fontId="4" fillId="10" borderId="25" xfId="0" applyNumberFormat="1" applyFont="1" applyFill="1" applyBorder="1" applyAlignment="1">
      <alignment horizontal="center" vertical="center"/>
    </xf>
    <xf numFmtId="176" fontId="4" fillId="10" borderId="26" xfId="0" applyNumberFormat="1" applyFont="1" applyFill="1" applyBorder="1" applyAlignment="1">
      <alignment horizontal="center" vertical="center"/>
    </xf>
    <xf numFmtId="176" fontId="0" fillId="10" borderId="27" xfId="0" applyNumberFormat="1" applyFill="1" applyBorder="1" applyAlignment="1">
      <alignment horizontal="center" vertical="center"/>
    </xf>
    <xf numFmtId="176" fontId="0" fillId="10" borderId="28" xfId="0" applyNumberFormat="1" applyFill="1" applyBorder="1" applyAlignment="1">
      <alignment horizontal="center" vertical="center"/>
    </xf>
    <xf numFmtId="176" fontId="0" fillId="10" borderId="29" xfId="0" applyNumberFormat="1" applyFill="1" applyBorder="1" applyAlignment="1">
      <alignment horizontal="center" vertical="center"/>
    </xf>
    <xf numFmtId="176" fontId="4" fillId="11" borderId="30" xfId="0" applyNumberFormat="1" applyFont="1" applyFill="1" applyBorder="1" applyAlignment="1">
      <alignment horizontal="center" vertical="center"/>
    </xf>
    <xf numFmtId="176" fontId="4" fillId="11" borderId="25" xfId="0" applyNumberFormat="1" applyFont="1" applyFill="1" applyBorder="1" applyAlignment="1">
      <alignment horizontal="center" vertical="center"/>
    </xf>
    <xf numFmtId="176" fontId="4" fillId="11" borderId="26" xfId="0" applyNumberFormat="1" applyFont="1" applyFill="1" applyBorder="1" applyAlignment="1">
      <alignment horizontal="center" vertical="center"/>
    </xf>
    <xf numFmtId="176" fontId="0" fillId="11" borderId="31" xfId="0" applyNumberFormat="1" applyFill="1" applyBorder="1" applyAlignment="1">
      <alignment horizontal="center" vertical="center"/>
    </xf>
    <xf numFmtId="176" fontId="0" fillId="11" borderId="28" xfId="0" applyNumberFormat="1" applyFill="1" applyBorder="1" applyAlignment="1">
      <alignment horizontal="center" vertical="center"/>
    </xf>
    <xf numFmtId="176" fontId="0" fillId="11" borderId="29" xfId="0" applyNumberFormat="1" applyFill="1" applyBorder="1" applyAlignment="1">
      <alignment horizontal="center" vertical="center"/>
    </xf>
    <xf numFmtId="176" fontId="3" fillId="12" borderId="12" xfId="0" applyNumberFormat="1" applyFont="1" applyFill="1" applyBorder="1" applyAlignment="1">
      <alignment horizontal="center" vertical="center"/>
    </xf>
    <xf numFmtId="176" fontId="0" fillId="12" borderId="19" xfId="0" applyNumberFormat="1" applyFill="1" applyBorder="1" applyAlignment="1">
      <alignment horizontal="center" vertical="center"/>
    </xf>
    <xf numFmtId="176" fontId="0" fillId="12" borderId="20" xfId="0" applyNumberFormat="1" applyFill="1" applyBorder="1" applyAlignment="1">
      <alignment horizontal="center" vertical="center"/>
    </xf>
    <xf numFmtId="176" fontId="3" fillId="13" borderId="21" xfId="0" applyNumberFormat="1" applyFont="1" applyFill="1" applyBorder="1" applyAlignment="1">
      <alignment horizontal="center" vertical="center"/>
    </xf>
    <xf numFmtId="176" fontId="3" fillId="13" borderId="22" xfId="0" applyNumberFormat="1" applyFont="1" applyFill="1" applyBorder="1" applyAlignment="1">
      <alignment horizontal="center" vertical="center"/>
    </xf>
    <xf numFmtId="176" fontId="3" fillId="13" borderId="23" xfId="0" applyNumberFormat="1" applyFont="1" applyFill="1" applyBorder="1" applyAlignment="1">
      <alignment horizontal="center" vertical="center"/>
    </xf>
    <xf numFmtId="176" fontId="3" fillId="13" borderId="13" xfId="0" applyNumberFormat="1" applyFont="1" applyFill="1" applyBorder="1" applyAlignment="1">
      <alignment horizontal="center" vertical="center"/>
    </xf>
    <xf numFmtId="176" fontId="3" fillId="13" borderId="14" xfId="0" applyNumberFormat="1" applyFont="1" applyFill="1" applyBorder="1" applyAlignment="1">
      <alignment horizontal="center" vertical="center"/>
    </xf>
    <xf numFmtId="176" fontId="3" fillId="13" borderId="15" xfId="0" applyNumberFormat="1" applyFont="1" applyFill="1" applyBorder="1" applyAlignment="1">
      <alignment horizontal="center" vertical="center"/>
    </xf>
    <xf numFmtId="176" fontId="3" fillId="13" borderId="16" xfId="0" applyNumberFormat="1" applyFont="1" applyFill="1" applyBorder="1" applyAlignment="1">
      <alignment horizontal="center" vertical="center"/>
    </xf>
    <xf numFmtId="176" fontId="3" fillId="13" borderId="17" xfId="0" applyNumberFormat="1" applyFont="1" applyFill="1" applyBorder="1" applyAlignment="1">
      <alignment horizontal="center" vertical="center"/>
    </xf>
    <xf numFmtId="176" fontId="3" fillId="13" borderId="18" xfId="0" applyNumberFormat="1" applyFont="1" applyFill="1" applyBorder="1" applyAlignment="1">
      <alignment horizontal="center" vertical="center"/>
    </xf>
    <xf numFmtId="176" fontId="4" fillId="15" borderId="1" xfId="0" applyNumberFormat="1" applyFont="1" applyFill="1" applyBorder="1" applyAlignment="1">
      <alignment horizontal="center" vertical="center" wrapText="1"/>
    </xf>
    <xf numFmtId="176" fontId="4" fillId="15" borderId="4" xfId="0" applyNumberFormat="1" applyFont="1" applyFill="1" applyBorder="1" applyAlignment="1">
      <alignment horizontal="center" vertical="center" wrapText="1"/>
    </xf>
    <xf numFmtId="176" fontId="4" fillId="15" borderId="2" xfId="0" applyNumberFormat="1" applyFont="1" applyFill="1" applyBorder="1" applyAlignment="1">
      <alignment horizontal="center" vertical="center" wrapText="1"/>
    </xf>
    <xf numFmtId="176" fontId="4" fillId="15" borderId="5" xfId="0" applyNumberFormat="1" applyFont="1" applyFill="1" applyBorder="1" applyAlignment="1">
      <alignment horizontal="center" vertical="center" wrapText="1"/>
    </xf>
    <xf numFmtId="176" fontId="4" fillId="14" borderId="37" xfId="0" applyNumberFormat="1" applyFont="1" applyFill="1" applyBorder="1" applyAlignment="1">
      <alignment horizontal="center" vertical="center"/>
    </xf>
    <xf numFmtId="176" fontId="4" fillId="14" borderId="38" xfId="0" applyNumberFormat="1" applyFont="1" applyFill="1" applyBorder="1" applyAlignment="1">
      <alignment horizontal="center" vertical="center"/>
    </xf>
    <xf numFmtId="176" fontId="6" fillId="14" borderId="40" xfId="0" applyNumberFormat="1" applyFont="1" applyFill="1" applyBorder="1" applyAlignment="1">
      <alignment horizontal="center" vertical="center"/>
    </xf>
    <xf numFmtId="176" fontId="6" fillId="14" borderId="41" xfId="0" applyNumberFormat="1" applyFont="1" applyFill="1" applyBorder="1" applyAlignment="1">
      <alignment horizontal="center" vertical="center"/>
    </xf>
    <xf numFmtId="176" fontId="4" fillId="14" borderId="43" xfId="0" applyNumberFormat="1" applyFont="1" applyFill="1" applyBorder="1" applyAlignment="1">
      <alignment horizontal="center" vertical="center"/>
    </xf>
    <xf numFmtId="176" fontId="6" fillId="14" borderId="44" xfId="0" applyNumberFormat="1" applyFont="1" applyFill="1" applyBorder="1" applyAlignment="1">
      <alignment horizontal="center" vertical="center"/>
    </xf>
    <xf numFmtId="0" fontId="4" fillId="16" borderId="37" xfId="0" applyFont="1" applyFill="1" applyBorder="1" applyAlignment="1">
      <alignment horizontal="center" vertical="center"/>
    </xf>
    <xf numFmtId="0" fontId="4" fillId="16" borderId="38" xfId="0" applyFont="1" applyFill="1" applyBorder="1" applyAlignment="1">
      <alignment horizontal="center" vertical="center"/>
    </xf>
    <xf numFmtId="3" fontId="0" fillId="16" borderId="40" xfId="0" applyNumberFormat="1" applyFill="1" applyBorder="1" applyAlignment="1">
      <alignment horizontal="center" vertical="center"/>
    </xf>
    <xf numFmtId="0" fontId="0" fillId="16" borderId="41" xfId="0" applyFill="1" applyBorder="1" applyAlignment="1">
      <alignment horizontal="center" vertical="center"/>
    </xf>
    <xf numFmtId="176" fontId="7" fillId="17" borderId="45" xfId="0" applyNumberFormat="1" applyFont="1" applyFill="1" applyBorder="1" applyAlignment="1">
      <alignment horizontal="center" vertical="center"/>
    </xf>
    <xf numFmtId="0" fontId="4" fillId="16" borderId="39" xfId="0" applyFont="1" applyFill="1" applyBorder="1" applyAlignment="1">
      <alignment horizontal="center" vertical="center"/>
    </xf>
    <xf numFmtId="0" fontId="0" fillId="16" borderId="42" xfId="0" applyFill="1" applyBorder="1" applyAlignment="1">
      <alignment horizontal="center" vertical="center"/>
    </xf>
    <xf numFmtId="176" fontId="8" fillId="18" borderId="38" xfId="0" applyNumberFormat="1" applyFont="1" applyFill="1" applyBorder="1" applyAlignment="1">
      <alignment horizontal="center" vertical="center"/>
    </xf>
    <xf numFmtId="176" fontId="8" fillId="18" borderId="39" xfId="0" applyNumberFormat="1" applyFont="1" applyFill="1" applyBorder="1" applyAlignment="1">
      <alignment horizontal="center" vertical="center"/>
    </xf>
    <xf numFmtId="176" fontId="5" fillId="18" borderId="41" xfId="0" applyNumberFormat="1" applyFont="1" applyFill="1" applyBorder="1" applyAlignment="1">
      <alignment horizontal="center" vertical="center"/>
    </xf>
    <xf numFmtId="176" fontId="5" fillId="18" borderId="42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19" borderId="47" xfId="0" applyNumberFormat="1" applyFont="1" applyFill="1" applyBorder="1" applyAlignment="1">
      <alignment horizontal="center" vertical="center"/>
    </xf>
    <xf numFmtId="176" fontId="3" fillId="20" borderId="35" xfId="0" applyNumberFormat="1" applyFont="1" applyFill="1" applyBorder="1" applyAlignment="1">
      <alignment horizontal="center" vertical="center"/>
    </xf>
    <xf numFmtId="176" fontId="3" fillId="20" borderId="36" xfId="0" applyNumberFormat="1" applyFont="1" applyFill="1" applyBorder="1" applyAlignment="1">
      <alignment horizontal="center" vertical="center"/>
    </xf>
    <xf numFmtId="176" fontId="3" fillId="20" borderId="48" xfId="0" applyNumberFormat="1" applyFont="1" applyFill="1" applyBorder="1" applyAlignment="1">
      <alignment horizontal="center" vertical="center"/>
    </xf>
    <xf numFmtId="0" fontId="9" fillId="0" borderId="7" xfId="0" applyFont="1" applyBorder="1">
      <alignment vertical="center"/>
    </xf>
    <xf numFmtId="176" fontId="5" fillId="17" borderId="46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A0697"/>
      <color rgb="FF6CF4D4"/>
      <color rgb="FFC1FBE8"/>
      <color rgb="FFD15305"/>
      <color rgb="FFF69B40"/>
      <color rgb="FFF46106"/>
      <color rgb="FFC0C0C0"/>
      <color rgb="FFFDF049"/>
      <color rgb="FFFEE176"/>
      <color rgb="FFCAFC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1</xdr:row>
      <xdr:rowOff>104776</xdr:rowOff>
    </xdr:from>
    <xdr:to>
      <xdr:col>5</xdr:col>
      <xdr:colOff>215566</xdr:colOff>
      <xdr:row>2</xdr:row>
      <xdr:rowOff>123826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33401"/>
          <a:ext cx="234616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123825</xdr:colOff>
      <xdr:row>1</xdr:row>
      <xdr:rowOff>104776</xdr:rowOff>
    </xdr:from>
    <xdr:to>
      <xdr:col>9</xdr:col>
      <xdr:colOff>358441</xdr:colOff>
      <xdr:row>2</xdr:row>
      <xdr:rowOff>123826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533401"/>
          <a:ext cx="234616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zoomScaleNormal="100" workbookViewId="0">
      <selection activeCell="K31" sqref="K31"/>
    </sheetView>
  </sheetViews>
  <sheetFormatPr defaultRowHeight="16.5"/>
  <cols>
    <col min="1" max="9" width="9" style="1"/>
    <col min="10" max="10" width="13.625" style="1" bestFit="1" customWidth="1"/>
    <col min="11" max="16384" width="9" style="1"/>
  </cols>
  <sheetData>
    <row r="1" spans="1:17" ht="17.25" thickBot="1"/>
    <row r="2" spans="1:17">
      <c r="B2" s="4"/>
      <c r="C2" s="4"/>
      <c r="D2" s="9" t="s">
        <v>0</v>
      </c>
      <c r="E2" s="84"/>
      <c r="F2" s="84"/>
      <c r="G2" s="84"/>
      <c r="H2" s="84"/>
      <c r="I2" s="84"/>
      <c r="J2" s="84"/>
      <c r="K2" s="85"/>
    </row>
    <row r="3" spans="1:17" ht="17.25" thickBot="1">
      <c r="A3" s="2"/>
      <c r="B3" s="8"/>
      <c r="C3" s="8"/>
      <c r="D3" s="86"/>
      <c r="E3" s="87"/>
      <c r="F3" s="87"/>
      <c r="G3" s="87"/>
      <c r="H3" s="87"/>
      <c r="I3" s="87"/>
      <c r="J3" s="87"/>
      <c r="K3" s="88"/>
      <c r="L3" s="8"/>
      <c r="M3" s="8"/>
      <c r="N3" s="8"/>
    </row>
    <row r="4" spans="1:17" ht="17.25" thickBot="1">
      <c r="A4" s="2"/>
      <c r="B4" s="8"/>
      <c r="C4" s="8"/>
      <c r="K4" s="4"/>
      <c r="L4" s="8"/>
      <c r="M4" s="13"/>
      <c r="N4" s="13"/>
    </row>
    <row r="5" spans="1:17" ht="17.25" thickBot="1">
      <c r="B5" s="10"/>
      <c r="C5" s="11" t="s">
        <v>1</v>
      </c>
      <c r="D5" s="10"/>
      <c r="E5" s="10"/>
      <c r="F5" s="10"/>
      <c r="G5" s="10"/>
      <c r="H5" s="10"/>
      <c r="I5" s="10"/>
      <c r="J5" s="14"/>
      <c r="L5" s="89" t="s">
        <v>22</v>
      </c>
      <c r="M5" s="90" t="s">
        <v>23</v>
      </c>
      <c r="N5" s="91"/>
      <c r="O5" s="3"/>
    </row>
    <row r="6" spans="1:17" ht="17.25" thickBot="1">
      <c r="B6" s="8"/>
      <c r="C6" s="11" t="s">
        <v>28</v>
      </c>
      <c r="D6" s="8"/>
      <c r="E6" s="8"/>
      <c r="F6" s="8"/>
      <c r="G6" s="8"/>
      <c r="H6" s="8"/>
      <c r="I6" s="8"/>
      <c r="J6" s="8"/>
      <c r="K6" s="35"/>
      <c r="L6" s="89" t="s">
        <v>24</v>
      </c>
      <c r="M6" s="92" t="s">
        <v>25</v>
      </c>
      <c r="N6" s="91"/>
      <c r="O6" s="3"/>
    </row>
    <row r="7" spans="1:17" ht="17.25">
      <c r="B7" s="8"/>
      <c r="C7" s="12" t="s">
        <v>15</v>
      </c>
      <c r="D7" s="8"/>
      <c r="E7" s="8"/>
      <c r="F7" s="8"/>
      <c r="G7" s="8"/>
      <c r="H7" s="8"/>
      <c r="I7" s="8"/>
      <c r="J7" s="8"/>
      <c r="K7" s="93" t="s">
        <v>26</v>
      </c>
      <c r="M7" s="10"/>
      <c r="N7" s="10"/>
      <c r="O7" s="4"/>
      <c r="P7" s="4"/>
    </row>
    <row r="8" spans="1:17">
      <c r="B8" s="8"/>
      <c r="C8" s="6" t="s">
        <v>21</v>
      </c>
      <c r="D8" s="13"/>
      <c r="E8" s="13"/>
      <c r="F8" s="8"/>
      <c r="G8" s="8"/>
      <c r="H8" s="8"/>
      <c r="I8" s="8"/>
      <c r="J8" s="8"/>
      <c r="K8" s="8"/>
      <c r="L8" s="8"/>
      <c r="M8" s="8"/>
      <c r="N8" s="14"/>
      <c r="Q8" s="3"/>
    </row>
    <row r="9" spans="1:17" ht="17.25" thickBot="1">
      <c r="B9" s="8"/>
      <c r="C9" s="8"/>
      <c r="D9" s="8"/>
      <c r="E9" s="8"/>
      <c r="F9" s="15"/>
      <c r="G9" s="8"/>
      <c r="H9" s="8"/>
      <c r="I9" s="13"/>
      <c r="J9" s="13"/>
      <c r="K9" s="13"/>
      <c r="L9" s="13"/>
      <c r="M9" s="13"/>
      <c r="N9" s="16"/>
      <c r="Q9" s="3"/>
    </row>
    <row r="10" spans="1:17">
      <c r="B10" s="8"/>
      <c r="C10" s="17" t="s">
        <v>2</v>
      </c>
      <c r="D10" s="18">
        <v>11111111111</v>
      </c>
      <c r="E10" s="19"/>
      <c r="F10" s="15"/>
      <c r="G10" s="8"/>
      <c r="H10" s="14"/>
      <c r="I10" s="20" t="s">
        <v>3</v>
      </c>
      <c r="J10" s="21">
        <f>ROUNDDOWN(L26+(E15*K14+E17*K16+E19*K18+E21*K20+E23*K22+E25*K24+E27*K26)*0.95,0)</f>
        <v>16318735311</v>
      </c>
      <c r="K10" s="22"/>
      <c r="L10" s="23" t="s">
        <v>16</v>
      </c>
      <c r="M10" s="24">
        <f>J10-D10</f>
        <v>5207624200</v>
      </c>
      <c r="N10" s="25"/>
      <c r="O10" s="7"/>
      <c r="Q10" s="3"/>
    </row>
    <row r="11" spans="1:17" ht="17.25" thickBot="1">
      <c r="B11" s="8"/>
      <c r="C11" s="26"/>
      <c r="D11" s="27"/>
      <c r="E11" s="28"/>
      <c r="F11" s="8"/>
      <c r="G11" s="8"/>
      <c r="H11" s="14"/>
      <c r="I11" s="29"/>
      <c r="J11" s="30"/>
      <c r="K11" s="31"/>
      <c r="L11" s="32"/>
      <c r="M11" s="33"/>
      <c r="N11" s="34"/>
      <c r="O11" s="7"/>
      <c r="Q11" s="3"/>
    </row>
    <row r="12" spans="1:17" ht="17.25" thickBot="1">
      <c r="B12" s="13"/>
      <c r="C12" s="8"/>
      <c r="D12" s="8"/>
      <c r="E12" s="8"/>
      <c r="F12" s="8"/>
      <c r="G12" s="8"/>
      <c r="H12" s="8"/>
      <c r="I12" s="10"/>
      <c r="J12" s="10"/>
      <c r="K12" s="10"/>
      <c r="L12" s="10"/>
      <c r="M12" s="10"/>
      <c r="N12" s="35"/>
      <c r="Q12" s="3"/>
    </row>
    <row r="13" spans="1:17" ht="17.25" thickBot="1">
      <c r="A13" s="2"/>
      <c r="B13" s="8"/>
      <c r="C13" s="15"/>
      <c r="D13" s="15"/>
      <c r="E13" s="13"/>
      <c r="F13" s="13"/>
      <c r="G13" s="13"/>
      <c r="H13" s="13"/>
      <c r="I13" s="13"/>
      <c r="J13" s="16"/>
      <c r="K13" s="51" t="s">
        <v>13</v>
      </c>
      <c r="L13" s="54" t="s">
        <v>14</v>
      </c>
      <c r="M13" s="55"/>
      <c r="N13" s="56"/>
      <c r="O13" s="5"/>
      <c r="P13" s="5"/>
    </row>
    <row r="14" spans="1:17">
      <c r="A14" s="2"/>
      <c r="B14" s="8"/>
      <c r="D14" s="37" t="s">
        <v>4</v>
      </c>
      <c r="E14" s="39" t="s">
        <v>11</v>
      </c>
      <c r="F14" s="40"/>
      <c r="G14" s="41"/>
      <c r="H14" s="45" t="s">
        <v>12</v>
      </c>
      <c r="I14" s="46"/>
      <c r="J14" s="47"/>
      <c r="K14" s="52">
        <v>30</v>
      </c>
      <c r="L14" s="57">
        <f>IF(D10-H15*K14&gt;=0,D10-H15*K14,"창조경제")</f>
        <v>11021111111</v>
      </c>
      <c r="M14" s="58"/>
      <c r="N14" s="59"/>
    </row>
    <row r="15" spans="1:17" ht="17.25" thickBot="1">
      <c r="B15" s="8"/>
      <c r="D15" s="38"/>
      <c r="E15" s="42">
        <v>6500000</v>
      </c>
      <c r="F15" s="43"/>
      <c r="G15" s="44"/>
      <c r="H15" s="48">
        <v>3000000</v>
      </c>
      <c r="I15" s="49"/>
      <c r="J15" s="50"/>
      <c r="K15" s="53"/>
      <c r="L15" s="60"/>
      <c r="M15" s="61"/>
      <c r="N15" s="62"/>
    </row>
    <row r="16" spans="1:17">
      <c r="B16" s="8"/>
      <c r="D16" s="37" t="s">
        <v>5</v>
      </c>
      <c r="E16" s="39" t="s">
        <v>11</v>
      </c>
      <c r="F16" s="40"/>
      <c r="G16" s="41"/>
      <c r="H16" s="45" t="s">
        <v>12</v>
      </c>
      <c r="I16" s="46"/>
      <c r="J16" s="47"/>
      <c r="K16" s="52">
        <v>40</v>
      </c>
      <c r="L16" s="57">
        <f>IF(L14-H17*K16&gt;0,L14-H17*K16,"창조경제")</f>
        <v>10957111111</v>
      </c>
      <c r="M16" s="58"/>
      <c r="N16" s="59"/>
    </row>
    <row r="17" spans="2:15" ht="17.25" thickBot="1">
      <c r="B17" s="8"/>
      <c r="D17" s="38"/>
      <c r="E17" s="42">
        <v>4200000</v>
      </c>
      <c r="F17" s="43"/>
      <c r="G17" s="44"/>
      <c r="H17" s="48">
        <v>1600000</v>
      </c>
      <c r="I17" s="49"/>
      <c r="J17" s="50"/>
      <c r="K17" s="53"/>
      <c r="L17" s="60"/>
      <c r="M17" s="61"/>
      <c r="N17" s="62"/>
    </row>
    <row r="18" spans="2:15">
      <c r="B18" s="8"/>
      <c r="D18" s="37" t="s">
        <v>6</v>
      </c>
      <c r="E18" s="39" t="s">
        <v>11</v>
      </c>
      <c r="F18" s="40"/>
      <c r="G18" s="41"/>
      <c r="H18" s="45" t="s">
        <v>12</v>
      </c>
      <c r="I18" s="46"/>
      <c r="J18" s="47"/>
      <c r="K18" s="52">
        <v>50</v>
      </c>
      <c r="L18" s="57">
        <f t="shared" ref="L18" si="0">IF(L16-H19*K18&gt;0,L16-H19*K18,"창조경제")</f>
        <v>10457111111</v>
      </c>
      <c r="M18" s="58"/>
      <c r="N18" s="59"/>
    </row>
    <row r="19" spans="2:15" ht="17.25" thickBot="1">
      <c r="B19" s="8"/>
      <c r="D19" s="38"/>
      <c r="E19" s="42">
        <v>19700000</v>
      </c>
      <c r="F19" s="43"/>
      <c r="G19" s="44"/>
      <c r="H19" s="48">
        <v>10000000</v>
      </c>
      <c r="I19" s="49"/>
      <c r="J19" s="50"/>
      <c r="K19" s="53"/>
      <c r="L19" s="60"/>
      <c r="M19" s="61"/>
      <c r="N19" s="62"/>
    </row>
    <row r="20" spans="2:15">
      <c r="B20" s="8"/>
      <c r="D20" s="37" t="s">
        <v>7</v>
      </c>
      <c r="E20" s="39" t="s">
        <v>11</v>
      </c>
      <c r="F20" s="40"/>
      <c r="G20" s="41"/>
      <c r="H20" s="45" t="s">
        <v>12</v>
      </c>
      <c r="I20" s="46"/>
      <c r="J20" s="47"/>
      <c r="K20" s="52">
        <v>60</v>
      </c>
      <c r="L20" s="57">
        <f t="shared" ref="L20" si="1">IF(L18-H21*K20&gt;0,L18-H21*K20,"창조경제")</f>
        <v>10169111111</v>
      </c>
      <c r="M20" s="58"/>
      <c r="N20" s="59"/>
    </row>
    <row r="21" spans="2:15" ht="17.25" thickBot="1">
      <c r="B21" s="8"/>
      <c r="D21" s="38"/>
      <c r="E21" s="42">
        <v>9200000</v>
      </c>
      <c r="F21" s="43"/>
      <c r="G21" s="44"/>
      <c r="H21" s="48">
        <v>4800000</v>
      </c>
      <c r="I21" s="49"/>
      <c r="J21" s="50"/>
      <c r="K21" s="53"/>
      <c r="L21" s="60"/>
      <c r="M21" s="61"/>
      <c r="N21" s="62"/>
    </row>
    <row r="22" spans="2:15">
      <c r="B22" s="8"/>
      <c r="D22" s="37" t="s">
        <v>8</v>
      </c>
      <c r="E22" s="39" t="s">
        <v>11</v>
      </c>
      <c r="F22" s="40"/>
      <c r="G22" s="41"/>
      <c r="H22" s="45" t="s">
        <v>12</v>
      </c>
      <c r="I22" s="46"/>
      <c r="J22" s="47"/>
      <c r="K22" s="52">
        <v>70</v>
      </c>
      <c r="L22" s="57">
        <f t="shared" ref="L22" si="2">IF(L20-H23*K22&gt;0,L20-H23*K22,"창조경제")</f>
        <v>10169039011</v>
      </c>
      <c r="M22" s="58"/>
      <c r="N22" s="59"/>
    </row>
    <row r="23" spans="2:15" ht="17.25" thickBot="1">
      <c r="B23" s="8"/>
      <c r="D23" s="38"/>
      <c r="E23" s="42">
        <v>2200</v>
      </c>
      <c r="F23" s="43"/>
      <c r="G23" s="44"/>
      <c r="H23" s="48">
        <v>1030</v>
      </c>
      <c r="I23" s="49"/>
      <c r="J23" s="50"/>
      <c r="K23" s="53"/>
      <c r="L23" s="60"/>
      <c r="M23" s="61"/>
      <c r="N23" s="62"/>
    </row>
    <row r="24" spans="2:15">
      <c r="B24" s="8"/>
      <c r="D24" s="37" t="s">
        <v>9</v>
      </c>
      <c r="E24" s="39" t="s">
        <v>11</v>
      </c>
      <c r="F24" s="40"/>
      <c r="G24" s="41"/>
      <c r="H24" s="45" t="s">
        <v>12</v>
      </c>
      <c r="I24" s="46"/>
      <c r="J24" s="47"/>
      <c r="K24" s="52">
        <v>80000</v>
      </c>
      <c r="L24" s="57">
        <f t="shared" ref="L24" si="3">IF(L22-H25*K24&gt;0,L22-H25*K24,"창조경제")</f>
        <v>6169039011</v>
      </c>
      <c r="M24" s="58"/>
      <c r="N24" s="59"/>
    </row>
    <row r="25" spans="2:15" ht="17.25" thickBot="1">
      <c r="B25" s="8"/>
      <c r="D25" s="38"/>
      <c r="E25" s="42">
        <v>104000</v>
      </c>
      <c r="F25" s="43"/>
      <c r="G25" s="44"/>
      <c r="H25" s="48">
        <v>50000</v>
      </c>
      <c r="I25" s="49"/>
      <c r="J25" s="50"/>
      <c r="K25" s="53"/>
      <c r="L25" s="60"/>
      <c r="M25" s="61"/>
      <c r="N25" s="62"/>
    </row>
    <row r="26" spans="2:15">
      <c r="B26" s="8"/>
      <c r="D26" s="37" t="s">
        <v>10</v>
      </c>
      <c r="E26" s="39" t="s">
        <v>11</v>
      </c>
      <c r="F26" s="40"/>
      <c r="G26" s="41"/>
      <c r="H26" s="45" t="s">
        <v>12</v>
      </c>
      <c r="I26" s="46"/>
      <c r="J26" s="47"/>
      <c r="K26" s="52">
        <v>90</v>
      </c>
      <c r="L26" s="57">
        <f t="shared" ref="L26" si="4">IF(L24-H27*K26&gt;0,L24-H27*K26,"창조경제")</f>
        <v>5575039011</v>
      </c>
      <c r="M26" s="58"/>
      <c r="N26" s="59"/>
    </row>
    <row r="27" spans="2:15" ht="17.25" thickBot="1">
      <c r="B27" s="8"/>
      <c r="D27" s="38"/>
      <c r="E27" s="42">
        <v>12100000</v>
      </c>
      <c r="F27" s="43"/>
      <c r="G27" s="44"/>
      <c r="H27" s="48">
        <v>6600000</v>
      </c>
      <c r="I27" s="49"/>
      <c r="J27" s="50"/>
      <c r="K27" s="53"/>
      <c r="L27" s="60"/>
      <c r="M27" s="61"/>
      <c r="N27" s="62"/>
    </row>
    <row r="28" spans="2:15">
      <c r="B28" s="8"/>
      <c r="N28" s="8"/>
    </row>
    <row r="29" spans="2:15" ht="17.25" thickBot="1">
      <c r="B29" s="8"/>
      <c r="C29" s="13"/>
      <c r="D29" s="36"/>
      <c r="E29" s="36"/>
      <c r="F29" s="36"/>
      <c r="G29" s="36"/>
      <c r="H29" s="36"/>
      <c r="I29" s="36"/>
      <c r="J29" s="13"/>
      <c r="K29" s="13"/>
      <c r="L29" s="13"/>
      <c r="M29" s="13"/>
      <c r="N29" s="13"/>
    </row>
    <row r="30" spans="2:15" ht="17.25" customHeight="1">
      <c r="B30" s="14"/>
      <c r="C30" s="63" t="s">
        <v>17</v>
      </c>
      <c r="D30" s="65"/>
      <c r="E30" s="67" t="s">
        <v>20</v>
      </c>
      <c r="F30" s="68"/>
      <c r="G30" s="71"/>
      <c r="H30" s="73" t="s">
        <v>19</v>
      </c>
      <c r="I30" s="74"/>
      <c r="J30" s="78"/>
      <c r="K30" s="77" t="s">
        <v>18</v>
      </c>
      <c r="L30" s="80" t="s">
        <v>27</v>
      </c>
      <c r="M30" s="80"/>
      <c r="N30" s="81"/>
      <c r="O30" s="3"/>
    </row>
    <row r="31" spans="2:15" ht="17.25" thickBot="1">
      <c r="B31" s="14"/>
      <c r="C31" s="64"/>
      <c r="D31" s="66"/>
      <c r="E31" s="69">
        <v>10000000</v>
      </c>
      <c r="F31" s="70"/>
      <c r="G31" s="72"/>
      <c r="H31" s="75">
        <v>20000000</v>
      </c>
      <c r="I31" s="76"/>
      <c r="J31" s="79"/>
      <c r="K31" s="94">
        <f>ROUNDDOWN(D10/E31,0)</f>
        <v>1111</v>
      </c>
      <c r="L31" s="82">
        <f>ROUNDDOWN(D10+(H31-E31)*K31*0.95,0)</f>
        <v>21665611111</v>
      </c>
      <c r="M31" s="82"/>
      <c r="N31" s="83"/>
      <c r="O31" s="3"/>
    </row>
    <row r="32" spans="2:1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52" spans="8:8">
      <c r="H52" s="10"/>
    </row>
  </sheetData>
  <mergeCells count="66">
    <mergeCell ref="H31:J31"/>
    <mergeCell ref="D2:K3"/>
    <mergeCell ref="M5:N5"/>
    <mergeCell ref="M6:N6"/>
    <mergeCell ref="M10:N11"/>
    <mergeCell ref="C30:D31"/>
    <mergeCell ref="E30:G30"/>
    <mergeCell ref="E31:G31"/>
    <mergeCell ref="L30:N30"/>
    <mergeCell ref="L31:N31"/>
    <mergeCell ref="H30:J30"/>
    <mergeCell ref="K22:K23"/>
    <mergeCell ref="L22:N23"/>
    <mergeCell ref="K24:K25"/>
    <mergeCell ref="L24:N25"/>
    <mergeCell ref="K26:K27"/>
    <mergeCell ref="L26:N27"/>
    <mergeCell ref="K16:K17"/>
    <mergeCell ref="L16:N17"/>
    <mergeCell ref="K18:K19"/>
    <mergeCell ref="L18:N19"/>
    <mergeCell ref="K20:K21"/>
    <mergeCell ref="L20:N21"/>
    <mergeCell ref="E25:G25"/>
    <mergeCell ref="H25:J25"/>
    <mergeCell ref="E26:G26"/>
    <mergeCell ref="H26:J26"/>
    <mergeCell ref="E27:G27"/>
    <mergeCell ref="H27:J27"/>
    <mergeCell ref="E22:G22"/>
    <mergeCell ref="H22:J22"/>
    <mergeCell ref="E23:G23"/>
    <mergeCell ref="H23:J23"/>
    <mergeCell ref="E24:G24"/>
    <mergeCell ref="H24:J24"/>
    <mergeCell ref="H18:J18"/>
    <mergeCell ref="E19:G19"/>
    <mergeCell ref="H19:J19"/>
    <mergeCell ref="E20:G20"/>
    <mergeCell ref="H20:J20"/>
    <mergeCell ref="E21:G21"/>
    <mergeCell ref="H21:J21"/>
    <mergeCell ref="D26:D27"/>
    <mergeCell ref="E14:G14"/>
    <mergeCell ref="E15:G15"/>
    <mergeCell ref="H14:J14"/>
    <mergeCell ref="H15:J15"/>
    <mergeCell ref="E16:G16"/>
    <mergeCell ref="H16:J16"/>
    <mergeCell ref="E17:G17"/>
    <mergeCell ref="H17:J17"/>
    <mergeCell ref="E18:G18"/>
    <mergeCell ref="D16:D17"/>
    <mergeCell ref="D18:D19"/>
    <mergeCell ref="D20:D21"/>
    <mergeCell ref="D22:D23"/>
    <mergeCell ref="D24:D25"/>
    <mergeCell ref="D10:E11"/>
    <mergeCell ref="C10:C11"/>
    <mergeCell ref="I10:I11"/>
    <mergeCell ref="J10:K11"/>
    <mergeCell ref="D14:D15"/>
    <mergeCell ref="L13:N13"/>
    <mergeCell ref="K14:K15"/>
    <mergeCell ref="L14:N15"/>
    <mergeCell ref="L10:L11"/>
  </mergeCells>
  <phoneticPr fontId="1" type="noConversion"/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</dc:creator>
  <cp:lastModifiedBy>Lim</cp:lastModifiedBy>
  <dcterms:created xsi:type="dcterms:W3CDTF">2019-12-28T06:15:51Z</dcterms:created>
  <dcterms:modified xsi:type="dcterms:W3CDTF">2019-12-28T08:21:28Z</dcterms:modified>
</cp:coreProperties>
</file>